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'REESTR'!$A$2:$C$444</definedName>
    <definedName name="LIST_ORG_VS">'REESTR_ORG'!$A$2:$H$694</definedName>
    <definedName name="LOAD1">'Справочники'!$G$33:$I$37,'Справочники'!$G$7:$I$7,P1_LOAD1</definedName>
    <definedName name="mo">'Справочники'!$F$10</definedName>
    <definedName name="MO_LIST_10">'REESTR'!$B$72:$B$78</definedName>
    <definedName name="MO_LIST_11">'REESTR'!$B$79</definedName>
    <definedName name="MO_LIST_12">'REESTR'!$B$80:$B$93</definedName>
    <definedName name="MO_LIST_13">'REESTR'!$B$94:$B$101</definedName>
    <definedName name="MO_LIST_14">'REESTR'!$B$102:$B$114</definedName>
    <definedName name="MO_LIST_15">'REESTR'!$B$115</definedName>
    <definedName name="MO_LIST_16">'REESTR'!$B$116</definedName>
    <definedName name="MO_LIST_17">'REESTR'!$B$117:$B$130</definedName>
    <definedName name="MO_LIST_18">'REESTR'!$B$131</definedName>
    <definedName name="MO_LIST_19">'REESTR'!$B$132:$B$153</definedName>
    <definedName name="MO_LIST_2">'REESTR'!$B$2:$B$7</definedName>
    <definedName name="MO_LIST_20">'REESTR'!$B$154:$B$164</definedName>
    <definedName name="MO_LIST_21">'REESTR'!$B$165:$B$176</definedName>
    <definedName name="MO_LIST_22">'REESTR'!$B$177:$B$183</definedName>
    <definedName name="MO_LIST_23">'REESTR'!$B$184:$B$202</definedName>
    <definedName name="MO_LIST_24">'REESTR'!$B$203:$B$211</definedName>
    <definedName name="MO_LIST_25">'REESTR'!$B$212:$B$218</definedName>
    <definedName name="MO_LIST_26">'REESTR'!$B$219:$B$228</definedName>
    <definedName name="MO_LIST_27">'REESTR'!$B$229:$B$239</definedName>
    <definedName name="MO_LIST_28">'REESTR'!$B$240:$B$250</definedName>
    <definedName name="MO_LIST_29">'REESTR'!$B$251:$B$260</definedName>
    <definedName name="MO_LIST_3">'REESTR'!$B$8:$B$15</definedName>
    <definedName name="MO_LIST_30">'REESTR'!$B$261:$B$280</definedName>
    <definedName name="MO_LIST_31">'REESTR'!$B$281:$B$290</definedName>
    <definedName name="MO_LIST_32">'REESTR'!$B$291:$B$298</definedName>
    <definedName name="MO_LIST_33">'REESTR'!$B$299:$B$310</definedName>
    <definedName name="MO_LIST_34">'REESTR'!$B$311:$B$318</definedName>
    <definedName name="MO_LIST_35">'REESTR'!$B$319:$B$326</definedName>
    <definedName name="MO_LIST_36">'REESTR'!$B$327</definedName>
    <definedName name="MO_LIST_37">'REESTR'!$B$328:$B$343</definedName>
    <definedName name="MO_LIST_38">'REESTR'!$B$344:$B$356</definedName>
    <definedName name="MO_LIST_39">'REESTR'!$B$357:$B$363</definedName>
    <definedName name="MO_LIST_4">'REESTR'!$B$16:$B$27</definedName>
    <definedName name="MO_LIST_40">'REESTR'!$B$364:$B$370</definedName>
    <definedName name="MO_LIST_41">'REESTR'!$B$371:$B$380</definedName>
    <definedName name="MO_LIST_42">'REESTR'!$B$381:$B$402</definedName>
    <definedName name="MO_LIST_43">'REESTR'!$B$403:$B$413</definedName>
    <definedName name="MO_LIST_44">'REESTR'!$B$414:$B$419</definedName>
    <definedName name="MO_LIST_45">'REESTR'!$B$420:$B$433</definedName>
    <definedName name="MO_LIST_46">'REESTR'!$B$434:$B$444</definedName>
    <definedName name="MO_LIST_5">'REESTR'!$B$28:$B$35</definedName>
    <definedName name="MO_LIST_6">'REESTR'!$B$36:$B$45</definedName>
    <definedName name="MO_LIST_7">'REESTR'!$B$46:$B$56</definedName>
    <definedName name="MO_LIST_8">'REESTR'!$B$57</definedName>
    <definedName name="MO_LIST_9">'REESTR'!$B$58:$B$71</definedName>
    <definedName name="MO_LIST1">'REESTR'!$L$2:$L$518</definedName>
    <definedName name="mo_n">'Справочники'!$F$10</definedName>
    <definedName name="mr">'Справочники'!$F$9</definedName>
    <definedName name="MR_LIST">'REESTR'!$D$2:$D$46</definedName>
    <definedName name="od_et">'et_union'!$A$3:$Q$3</definedName>
    <definedName name="oktmo">'Справочники'!$H$10</definedName>
    <definedName name="OKTMO_LIST1">'REESTR'!$J$2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<sst xmlns="http://schemas.openxmlformats.org/spreadsheetml/2006/main" count="7022" uniqueCount="2896">
  <si>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</si>
  <si>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</si>
  <si>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</si>
  <si>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</si>
  <si>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</si>
  <si>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</si>
  <si>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</si>
  <si>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</si>
  <si>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</si>
  <si>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</si>
  <si>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</si>
  <si>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</si>
  <si>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</si>
  <si>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</si>
  <si>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</si>
  <si>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</si>
  <si>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</si>
  <si>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</si>
  <si>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</si>
  <si>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</si>
  <si>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</si>
  <si>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t>да</t>
  </si>
  <si>
    <t>Питьевая</t>
  </si>
  <si>
    <t>д.Дамаскино ул.Советская  54  Кильмезского района Кировской области</t>
  </si>
  <si>
    <t>Опушнев  Петр Петрович</t>
  </si>
  <si>
    <t>глава  муниципального образования</t>
  </si>
  <si>
    <t>83338 67 1 25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</si>
  <si>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</si>
  <si>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</si>
  <si>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</si>
  <si>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</si>
  <si>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</si>
  <si>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</si>
  <si>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</si>
  <si>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</si>
  <si>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</si>
  <si>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</si>
  <si>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</si>
  <si>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</si>
  <si>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</si>
  <si>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</si>
  <si>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</si>
  <si>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</si>
  <si>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</si>
  <si>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</si>
  <si>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</si>
  <si>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</si>
  <si>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</si>
  <si>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</si>
  <si>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</si>
  <si>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</si>
  <si>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</si>
  <si>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</si>
  <si>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</si>
  <si>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</si>
  <si>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</si>
  <si>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</si>
  <si>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</si>
  <si>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</si>
  <si>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</si>
  <si>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</si>
  <si>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</si>
  <si>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</si>
  <si>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</si>
  <si>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</si>
  <si>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</si>
  <si>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</si>
  <si>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</si>
  <si>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</si>
  <si>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</si>
  <si>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</si>
  <si>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</si>
  <si>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</si>
  <si>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</si>
  <si>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</si>
  <si>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</si>
  <si>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</si>
  <si>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</si>
  <si>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</si>
  <si>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</si>
  <si>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</si>
  <si>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</si>
  <si>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</si>
  <si>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</si>
  <si>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</si>
  <si>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</si>
  <si>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</si>
  <si>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</si>
  <si>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</si>
  <si>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</si>
  <si>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</si>
  <si>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</si>
  <si>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</si>
  <si>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</si>
  <si>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</si>
  <si>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</si>
  <si>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</si>
  <si>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</si>
  <si>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</si>
  <si>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</si>
  <si>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</si>
  <si>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</si>
  <si>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</si>
  <si>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</si>
  <si>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</si>
  <si>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</si>
  <si>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</si>
  <si>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</si>
  <si>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</si>
  <si>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</si>
  <si>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</si>
  <si>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</si>
  <si>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</si>
  <si>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</si>
  <si>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</si>
  <si>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</si>
  <si>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</si>
  <si>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</si>
  <si>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</si>
  <si>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</si>
  <si>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</si>
  <si>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</si>
  <si>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</si>
  <si>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</si>
  <si>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</si>
  <si>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</si>
  <si>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</si>
  <si>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</si>
  <si>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</si>
  <si>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</si>
  <si>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</si>
  <si>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</si>
  <si>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</si>
  <si>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</si>
  <si>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</si>
  <si>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</si>
  <si>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</si>
  <si>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</si>
  <si>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</si>
  <si>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</si>
  <si>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</si>
  <si>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</si>
  <si>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</si>
  <si>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</si>
  <si>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</si>
  <si>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</si>
  <si>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</si>
  <si>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</si>
  <si>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</si>
  <si>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</si>
  <si>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</si>
  <si>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</si>
  <si>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</si>
  <si>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</si>
  <si>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</si>
  <si>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</si>
  <si>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</si>
  <si>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</si>
  <si>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</si>
  <si>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</si>
  <si>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</si>
  <si>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</si>
  <si>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</si>
  <si>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</si>
  <si>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</si>
  <si>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</si>
  <si>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</si>
  <si>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</si>
  <si>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</si>
  <si>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</si>
  <si>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</si>
  <si>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</si>
  <si>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</si>
  <si>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</si>
  <si>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</si>
  <si>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</si>
  <si>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</si>
  <si>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</si>
  <si>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</si>
  <si>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</si>
  <si>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</si>
  <si>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</si>
  <si>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</si>
  <si>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</si>
  <si>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</si>
  <si>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</si>
  <si>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</si>
  <si>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</si>
  <si>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</si>
  <si>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</si>
  <si>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</si>
  <si>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</si>
  <si>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</si>
  <si>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</si>
  <si>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</si>
  <si>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</si>
  <si>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</si>
  <si>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</si>
  <si>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</si>
  <si>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</si>
  <si>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</si>
  <si>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</si>
  <si>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</si>
  <si>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</si>
  <si>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</si>
  <si>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</si>
  <si>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</si>
  <si>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</si>
  <si>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</si>
  <si>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</si>
  <si>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</si>
  <si>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</si>
  <si>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</si>
  <si>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</si>
  <si>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</si>
  <si>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</si>
  <si>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</si>
  <si>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</si>
  <si>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</si>
  <si>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</si>
  <si>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</si>
  <si>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</si>
  <si>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</si>
  <si>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</si>
  <si>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</si>
  <si>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</si>
  <si>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</si>
  <si>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</si>
  <si>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</si>
  <si>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</si>
  <si>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</si>
  <si>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</si>
  <si>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</si>
  <si>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</si>
  <si>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</si>
  <si>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</si>
  <si>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</si>
  <si>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</si>
  <si>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</si>
  <si>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</si>
  <si>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</si>
  <si>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</si>
  <si>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</si>
  <si>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</si>
  <si>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</si>
  <si>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</si>
  <si>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</si>
  <si>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</si>
  <si>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</si>
  <si>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</si>
  <si>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</si>
  <si>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</si>
  <si>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</si>
  <si>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</si>
  <si>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</si>
  <si>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</si>
  <si>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</si>
  <si>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</si>
  <si>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</si>
  <si>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</si>
  <si>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</si>
  <si>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</si>
  <si>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</si>
  <si>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</si>
  <si>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</si>
  <si>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</si>
  <si>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</si>
  <si>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</si>
  <si>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</si>
  <si>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</si>
  <si>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</si>
  <si>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</si>
  <si>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</si>
  <si>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</si>
  <si>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</si>
  <si>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</si>
  <si>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</si>
  <si>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</si>
  <si>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</si>
  <si>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</si>
  <si>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</si>
  <si>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</si>
  <si>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</si>
  <si>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</si>
  <si>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</si>
  <si>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</si>
  <si>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</si>
  <si>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</si>
  <si>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</si>
  <si>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</si>
  <si>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</si>
  <si>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</si>
  <si>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</si>
  <si>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</si>
  <si>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</si>
  <si>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</si>
  <si>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</si>
  <si>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</si>
  <si>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</si>
  <si>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</si>
  <si>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</si>
  <si>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</si>
  <si>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</si>
  <si>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</si>
  <si>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</si>
  <si>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</si>
  <si>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</si>
  <si>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</si>
  <si>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</si>
  <si>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</si>
  <si>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</si>
  <si>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</si>
  <si>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</si>
  <si>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</si>
  <si>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</si>
  <si>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</si>
  <si>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</si>
  <si>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</si>
  <si>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</si>
  <si>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</si>
  <si>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</si>
  <si>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</si>
  <si>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</si>
  <si>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</si>
  <si>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</si>
  <si>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</si>
  <si>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</si>
  <si>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</si>
  <si>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</si>
  <si>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</si>
  <si>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</si>
  <si>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</si>
  <si>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</si>
  <si>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</si>
  <si>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</si>
  <si>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</si>
  <si>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</si>
  <si>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</si>
  <si>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</si>
  <si>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</si>
  <si>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</si>
  <si>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</si>
  <si>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</si>
  <si>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</si>
  <si>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</si>
  <si>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</si>
  <si>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</si>
  <si>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</si>
  <si>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</si>
  <si>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</si>
  <si>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</si>
  <si>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</si>
  <si>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</si>
  <si>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</si>
  <si>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</si>
  <si>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</si>
  <si>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</si>
  <si>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</si>
  <si>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</si>
  <si>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</si>
  <si>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</si>
  <si>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</si>
  <si>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</si>
  <si>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</si>
  <si>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</si>
  <si>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</si>
  <si>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</si>
  <si>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</si>
  <si>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</si>
  <si>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</si>
  <si>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</si>
  <si>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</si>
  <si>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</si>
  <si>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</si>
  <si>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</si>
  <si>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</si>
  <si>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</si>
  <si>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</si>
  <si>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</si>
  <si>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</si>
  <si>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</si>
  <si>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</si>
  <si>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</si>
  <si>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</si>
  <si>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</si>
  <si>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</si>
  <si>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</si>
  <si>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</si>
  <si>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</si>
  <si>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</si>
  <si>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</si>
  <si>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</si>
  <si>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</si>
  <si>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</si>
  <si>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</si>
  <si>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</si>
  <si>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</si>
  <si>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</si>
  <si>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</si>
  <si>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</si>
  <si>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</si>
  <si>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</si>
  <si>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</si>
  <si>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</si>
  <si>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</si>
  <si>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</si>
  <si>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</si>
  <si>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</si>
  <si>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</si>
  <si>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</si>
  <si>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</si>
  <si>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</si>
  <si>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</si>
  <si>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</si>
  <si>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</si>
  <si>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</si>
  <si>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</si>
  <si>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</si>
  <si>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</si>
  <si>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</si>
  <si>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</si>
  <si>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</si>
  <si>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</si>
  <si>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</si>
  <si>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</si>
  <si>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</si>
  <si>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</si>
  <si>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</si>
  <si>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</si>
  <si>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</si>
  <si>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</si>
  <si>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</si>
  <si>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</si>
  <si>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</si>
  <si>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</si>
  <si>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</si>
  <si>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</si>
  <si>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</si>
  <si>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</si>
  <si>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</si>
  <si>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</si>
  <si>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</si>
  <si>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</si>
  <si>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</si>
  <si>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</si>
  <si>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</si>
  <si>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</si>
  <si>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</si>
  <si>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</si>
  <si>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</si>
  <si>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</si>
  <si>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</si>
  <si>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</si>
  <si>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</si>
  <si>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</si>
  <si>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</si>
  <si>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</si>
  <si>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</si>
  <si>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</si>
  <si>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</si>
  <si>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</si>
  <si>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</si>
  <si>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</si>
  <si>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</si>
  <si>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</si>
  <si>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</si>
  <si>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</si>
  <si>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</si>
  <si>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</si>
  <si>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</si>
  <si>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</si>
  <si>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</si>
  <si>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</si>
  <si>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</si>
  <si>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</si>
  <si>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</si>
  <si>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</si>
  <si>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</si>
  <si>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</si>
  <si>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</si>
  <si>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</si>
  <si>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</si>
  <si>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</si>
  <si>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</si>
  <si>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</si>
  <si>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</si>
  <si>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</si>
  <si>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</si>
  <si>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</si>
  <si>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</si>
  <si>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</si>
  <si>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</si>
  <si>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</si>
  <si>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</si>
  <si>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</si>
  <si>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</si>
  <si>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</si>
  <si>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</si>
  <si>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</si>
  <si>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</si>
  <si>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</si>
  <si>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</si>
  <si>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</si>
  <si>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</si>
  <si>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</si>
  <si>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</si>
  <si>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</si>
  <si>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</si>
  <si>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</si>
  <si>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</si>
  <si>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</si>
  <si>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</si>
  <si>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</si>
  <si>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Арбажский муниципальный район</t>
  </si>
  <si>
    <t>33602000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</si>
  <si>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</si>
  <si>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</si>
  <si>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</si>
  <si>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</si>
  <si>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</si>
  <si>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</si>
  <si>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</si>
  <si>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</si>
  <si>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</si>
  <si>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</si>
  <si>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</si>
  <si>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33603000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</si>
  <si>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</si>
  <si>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</si>
  <si>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</si>
  <si>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</si>
  <si>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</si>
  <si>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</si>
  <si>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</si>
  <si>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</si>
  <si>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</si>
  <si>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</si>
  <si>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</si>
  <si>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</si>
  <si>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</si>
  <si>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</si>
  <si>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</si>
  <si>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33605000</t>
  </si>
  <si>
    <t>Быданоское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</si>
  <si>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</si>
  <si>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</si>
  <si>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</si>
  <si>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</si>
  <si>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</si>
  <si>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</si>
  <si>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</si>
  <si>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</si>
  <si>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</si>
  <si>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</si>
  <si>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</si>
  <si>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</si>
  <si>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</si>
  <si>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</si>
  <si>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</si>
  <si>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</si>
  <si>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</si>
  <si>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</si>
  <si>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</si>
  <si>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</si>
  <si>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</si>
  <si>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</si>
  <si>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</si>
  <si>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</si>
  <si>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</si>
  <si>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Поселок Богородское</t>
  </si>
  <si>
    <t>33606151</t>
  </si>
  <si>
    <t>Рождественское</t>
  </si>
  <si>
    <t>33606416</t>
  </si>
  <si>
    <t>Спасское</t>
  </si>
  <si>
    <t>33606420</t>
  </si>
  <si>
    <t>Ухтымское</t>
  </si>
  <si>
    <t>33606432</t>
  </si>
  <si>
    <t>Хорошевское</t>
  </si>
  <si>
    <t>33606436</t>
  </si>
  <si>
    <t>Чирковское</t>
  </si>
  <si>
    <t>33606440</t>
  </si>
  <si>
    <t>Верхнекамский муниципальный район</t>
  </si>
  <si>
    <t>33607000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</si>
  <si>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</si>
  <si>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</si>
  <si>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</si>
  <si>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</si>
  <si>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</si>
  <si>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</si>
  <si>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</si>
  <si>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</si>
  <si>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</si>
  <si>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</si>
  <si>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</si>
  <si>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</si>
  <si>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</si>
  <si>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</si>
  <si>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</si>
  <si>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</si>
  <si>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</si>
  <si>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</si>
  <si>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</si>
  <si>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33608000</t>
  </si>
  <si>
    <t>Верхолиповское</t>
  </si>
  <si>
    <t>33608404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</si>
  <si>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</si>
  <si>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</si>
  <si>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</si>
  <si>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</si>
  <si>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</si>
  <si>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</si>
  <si>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</si>
  <si>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</si>
  <si>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</si>
  <si>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</si>
  <si>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</si>
  <si>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</si>
  <si>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</si>
  <si>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</si>
  <si>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</si>
  <si>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</si>
  <si>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</si>
  <si>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</si>
  <si>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</si>
  <si>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</si>
  <si>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</si>
  <si>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33610000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</si>
  <si>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</si>
  <si>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</si>
  <si>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</si>
  <si>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</si>
  <si>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</si>
  <si>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</si>
  <si>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</si>
  <si>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</si>
  <si>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</si>
  <si>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</si>
  <si>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Омгинский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</si>
  <si>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</si>
  <si>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</si>
  <si>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</si>
  <si>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</si>
  <si>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</si>
  <si>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</si>
  <si>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</si>
  <si>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</si>
  <si>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</si>
  <si>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</si>
  <si>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</si>
  <si>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</si>
  <si>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</si>
  <si>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Чекашеавское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</si>
  <si>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</si>
  <si>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</si>
  <si>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</si>
  <si>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</si>
  <si>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</si>
  <si>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</si>
  <si>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</si>
  <si>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</si>
  <si>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</si>
  <si>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</si>
  <si>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</si>
  <si>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</si>
  <si>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</si>
  <si>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</si>
  <si>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</si>
  <si>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</si>
  <si>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</si>
  <si>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</si>
  <si>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33614000</t>
  </si>
  <si>
    <t>Город Зуевка</t>
  </si>
  <si>
    <t>33614101</t>
  </si>
  <si>
    <t>Зуевское</t>
  </si>
  <si>
    <t>33614408</t>
  </si>
  <si>
    <t>Кордяжское</t>
  </si>
  <si>
    <t>33614412</t>
  </si>
  <si>
    <t>33614154</t>
  </si>
  <si>
    <t>Лемское</t>
  </si>
  <si>
    <t>33614420</t>
  </si>
  <si>
    <t>Мухинское</t>
  </si>
  <si>
    <t>33614424</t>
  </si>
  <si>
    <t>Октябрьское</t>
  </si>
  <si>
    <t>33614428</t>
  </si>
  <si>
    <t>Пасынковское</t>
  </si>
  <si>
    <t>33614432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</si>
  <si>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</si>
  <si>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</si>
  <si>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</si>
  <si>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</si>
  <si>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</si>
  <si>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</si>
  <si>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</si>
  <si>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</si>
  <si>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</si>
  <si>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</si>
  <si>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</si>
  <si>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</si>
  <si>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Ваштрангское</t>
  </si>
  <si>
    <t>33616408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</si>
  <si>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</si>
  <si>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</si>
  <si>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</si>
  <si>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</si>
  <si>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</si>
  <si>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</si>
  <si>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</si>
  <si>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</si>
  <si>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</si>
  <si>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</si>
  <si>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</si>
  <si>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</si>
  <si>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Кильмезский муниципальный район</t>
  </si>
  <si>
    <t>33617000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</si>
  <si>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</si>
  <si>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</si>
  <si>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</si>
  <si>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</si>
  <si>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</si>
  <si>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</si>
  <si>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</si>
  <si>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</si>
  <si>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</si>
  <si>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</si>
  <si>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</si>
  <si>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</si>
  <si>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</si>
  <si>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</si>
  <si>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</si>
  <si>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</si>
  <si>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</si>
  <si>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</si>
  <si>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</si>
  <si>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</si>
  <si>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</si>
  <si>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</si>
  <si>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</si>
  <si>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</si>
  <si>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</si>
  <si>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</si>
  <si>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</si>
  <si>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</si>
  <si>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</si>
  <si>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33618000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</si>
  <si>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</si>
  <si>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</si>
  <si>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</si>
  <si>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</si>
  <si>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</si>
  <si>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</si>
  <si>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</si>
  <si>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</si>
  <si>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</si>
  <si>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</si>
  <si>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</si>
  <si>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</si>
  <si>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</si>
  <si>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</si>
  <si>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</si>
  <si>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</si>
  <si>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</si>
  <si>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</si>
  <si>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</si>
  <si>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</si>
  <si>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</si>
  <si>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</si>
  <si>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</si>
  <si>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</si>
  <si>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</si>
  <si>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</si>
  <si>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</si>
  <si>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33619000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</si>
  <si>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</si>
  <si>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</si>
  <si>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</si>
  <si>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</si>
  <si>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</si>
  <si>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</si>
  <si>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</si>
  <si>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</si>
  <si>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</si>
  <si>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</si>
  <si>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</si>
  <si>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</si>
  <si>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</si>
  <si>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</si>
  <si>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</si>
  <si>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</si>
  <si>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</si>
  <si>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</si>
  <si>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</si>
  <si>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</si>
  <si>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</si>
  <si>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</si>
  <si>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</si>
  <si>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</si>
  <si>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</si>
  <si>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</si>
  <si>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</si>
  <si>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</si>
  <si>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</si>
  <si>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</si>
  <si>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33619484</t>
  </si>
  <si>
    <t>Сретенское</t>
  </si>
  <si>
    <t>33619486</t>
  </si>
  <si>
    <t>Чистопольское</t>
  </si>
  <si>
    <t>33619490</t>
  </si>
  <si>
    <t>Шалеевское</t>
  </si>
  <si>
    <t>33619492</t>
  </si>
  <si>
    <t>Юбилейное</t>
  </si>
  <si>
    <t>33619448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</si>
  <si>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</si>
  <si>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</si>
  <si>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</si>
  <si>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</si>
  <si>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</si>
  <si>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</si>
  <si>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</si>
  <si>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</si>
  <si>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</si>
  <si>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</si>
  <si>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</si>
  <si>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</si>
  <si>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</si>
  <si>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</si>
  <si>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</si>
  <si>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</si>
  <si>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</si>
  <si>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</si>
  <si>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</si>
  <si>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</si>
  <si>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</si>
  <si>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</si>
  <si>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Рябиновское</t>
  </si>
  <si>
    <t>33620432</t>
  </si>
  <si>
    <t>Лебяжский муниципальный район</t>
  </si>
  <si>
    <t>33621000</t>
  </si>
  <si>
    <t>Ветошкинское</t>
  </si>
  <si>
    <t>33621412</t>
  </si>
  <si>
    <t>Вотское</t>
  </si>
  <si>
    <t>33621416</t>
  </si>
  <si>
    <t>Изиморское</t>
  </si>
  <si>
    <t>33621426</t>
  </si>
  <si>
    <t>Индыгойское</t>
  </si>
  <si>
    <t>33621428</t>
  </si>
  <si>
    <t>Кокоревское</t>
  </si>
  <si>
    <t>33621432</t>
  </si>
  <si>
    <t>Красноярское</t>
  </si>
  <si>
    <t>33621436</t>
  </si>
  <si>
    <t>Кузнецовское</t>
  </si>
  <si>
    <t>33621440</t>
  </si>
  <si>
    <t>Лажское</t>
  </si>
  <si>
    <t>33621444</t>
  </si>
  <si>
    <t>Михеевское</t>
  </si>
  <si>
    <t>33621404</t>
  </si>
  <si>
    <t>Окуневское</t>
  </si>
  <si>
    <t>33621452</t>
  </si>
  <si>
    <t>Поселок Лебяжье</t>
  </si>
  <si>
    <t>33621151</t>
  </si>
  <si>
    <t>Лузский муниципальный район</t>
  </si>
  <si>
    <t>33622000</t>
  </si>
  <si>
    <t>Город Луза</t>
  </si>
  <si>
    <t>33622101</t>
  </si>
  <si>
    <t>Грибошинское</t>
  </si>
  <si>
    <t>33622412</t>
  </si>
  <si>
    <t>Папуловское</t>
  </si>
  <si>
    <t>33622428</t>
  </si>
  <si>
    <t>Поселок Лальск</t>
  </si>
  <si>
    <t>33622154</t>
  </si>
  <si>
    <t>Учецкое</t>
  </si>
  <si>
    <t>33622432</t>
  </si>
  <si>
    <t>Христофоровское</t>
  </si>
  <si>
    <t>33622436</t>
  </si>
  <si>
    <t>Малмыжский муниципальный район</t>
  </si>
  <si>
    <t>33623000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</si>
  <si>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</si>
  <si>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</si>
  <si>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</si>
  <si>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</si>
  <si>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</si>
  <si>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</si>
  <si>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</si>
  <si>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</si>
  <si>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</si>
  <si>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</si>
  <si>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</si>
  <si>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</si>
  <si>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</si>
  <si>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</si>
  <si>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</si>
  <si>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</si>
  <si>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</si>
  <si>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</si>
  <si>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</si>
  <si>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</si>
  <si>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</si>
  <si>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</si>
  <si>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</si>
  <si>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</si>
  <si>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</si>
  <si>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</si>
  <si>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</si>
  <si>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</si>
  <si>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</si>
  <si>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</si>
  <si>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</si>
  <si>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</si>
  <si>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</si>
  <si>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</si>
  <si>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</si>
  <si>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</si>
  <si>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</si>
  <si>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</si>
  <si>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Безбожниковское</t>
  </si>
  <si>
    <t>33624408</t>
  </si>
  <si>
    <t>Боровицкое</t>
  </si>
  <si>
    <t>33624412</t>
  </si>
  <si>
    <t>Верхораменское</t>
  </si>
  <si>
    <t>33624416</t>
  </si>
  <si>
    <t>Город Мураши</t>
  </si>
  <si>
    <t>33624101</t>
  </si>
  <si>
    <t>Даниловское</t>
  </si>
  <si>
    <t>33624424</t>
  </si>
  <si>
    <t>33624430</t>
  </si>
  <si>
    <t>Паломохинское</t>
  </si>
  <si>
    <t>33624432</t>
  </si>
  <si>
    <t>Староверчевское</t>
  </si>
  <si>
    <t>33624428</t>
  </si>
  <si>
    <t>Нагорский муниципальный район</t>
  </si>
  <si>
    <t>33625000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</si>
  <si>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</si>
  <si>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</si>
  <si>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</si>
  <si>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</si>
  <si>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</si>
  <si>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</si>
  <si>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</si>
  <si>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</si>
  <si>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</si>
  <si>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</si>
  <si>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</si>
  <si>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</si>
  <si>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</si>
  <si>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</si>
  <si>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</si>
  <si>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</si>
  <si>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Васильевское</t>
  </si>
  <si>
    <t>33626436</t>
  </si>
  <si>
    <t>Городищенское</t>
  </si>
  <si>
    <t>33626418</t>
  </si>
  <si>
    <t>Ильинское</t>
  </si>
  <si>
    <t>33626412</t>
  </si>
  <si>
    <t>Колобовское</t>
  </si>
  <si>
    <t>33626416</t>
  </si>
  <si>
    <t>Марковское</t>
  </si>
  <si>
    <t>33626420</t>
  </si>
  <si>
    <t>Немское</t>
  </si>
  <si>
    <t>33626151</t>
  </si>
  <si>
    <t>33626428</t>
  </si>
  <si>
    <t>33626432</t>
  </si>
  <si>
    <t>Нолинский муниципальный район</t>
  </si>
  <si>
    <t>33627000</t>
  </si>
  <si>
    <t>Город Нолинск</t>
  </si>
  <si>
    <t>33627101</t>
  </si>
  <si>
    <t>33627418</t>
  </si>
  <si>
    <t>Кырчанское</t>
  </si>
  <si>
    <t>33627420</t>
  </si>
  <si>
    <t>Лудянское</t>
  </si>
  <si>
    <t>33627428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</si>
  <si>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</si>
  <si>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</si>
  <si>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</si>
  <si>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</si>
  <si>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</si>
  <si>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</si>
  <si>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</si>
  <si>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</si>
  <si>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</si>
  <si>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</si>
  <si>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</si>
  <si>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</si>
  <si>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33628000</t>
  </si>
  <si>
    <t>Белозерское</t>
  </si>
  <si>
    <t>33628404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</si>
  <si>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</si>
  <si>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</si>
  <si>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</si>
  <si>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</si>
  <si>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</si>
  <si>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</si>
  <si>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</si>
  <si>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</si>
  <si>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</si>
  <si>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</si>
  <si>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</si>
  <si>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</si>
  <si>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</si>
  <si>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</si>
  <si>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</si>
  <si>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</si>
  <si>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</si>
  <si>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</si>
  <si>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</si>
  <si>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</si>
  <si>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Альмежское</t>
  </si>
  <si>
    <t>33629404</t>
  </si>
  <si>
    <t>Вазюкское</t>
  </si>
  <si>
    <t>33629408</t>
  </si>
  <si>
    <t>Верхневолмангское</t>
  </si>
  <si>
    <t>33629412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</si>
  <si>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</si>
  <si>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</si>
  <si>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</si>
  <si>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</si>
  <si>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</si>
  <si>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</si>
  <si>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</si>
  <si>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</si>
  <si>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</si>
  <si>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</si>
  <si>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</si>
  <si>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</si>
  <si>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33630000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</si>
  <si>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</si>
  <si>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</si>
  <si>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</si>
  <si>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</si>
  <si>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</si>
  <si>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</si>
  <si>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</si>
  <si>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</si>
  <si>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</si>
  <si>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</si>
  <si>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</si>
  <si>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</si>
  <si>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</si>
  <si>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</si>
  <si>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Мирнинское</t>
  </si>
  <si>
    <t>33630154</t>
  </si>
  <si>
    <t>Оричевское</t>
  </si>
  <si>
    <t>33630432</t>
  </si>
  <si>
    <t>Пищальское</t>
  </si>
  <si>
    <t>33630436</t>
  </si>
  <si>
    <t>Поселок Левинцы</t>
  </si>
  <si>
    <t>33630153</t>
  </si>
  <si>
    <t>Поселок Оричи</t>
  </si>
  <si>
    <t>33630151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</si>
  <si>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</si>
  <si>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</si>
  <si>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</si>
  <si>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</si>
  <si>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</si>
  <si>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</si>
  <si>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</si>
  <si>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</si>
  <si>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</si>
  <si>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</si>
  <si>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</si>
  <si>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</si>
  <si>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</si>
  <si>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</si>
  <si>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</si>
  <si>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</si>
  <si>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Город Орлов</t>
  </si>
  <si>
    <t>33645101</t>
  </si>
  <si>
    <t>Колковское</t>
  </si>
  <si>
    <t>33645412</t>
  </si>
  <si>
    <t>33645416</t>
  </si>
  <si>
    <t>Лугиновское</t>
  </si>
  <si>
    <t>33645418</t>
  </si>
  <si>
    <t>Подгороднее</t>
  </si>
  <si>
    <t>33645425</t>
  </si>
  <si>
    <t>Тохтинское</t>
  </si>
  <si>
    <t>33645448</t>
  </si>
  <si>
    <t>Цепелевское</t>
  </si>
  <si>
    <t>33645450</t>
  </si>
  <si>
    <t>Чудиновское</t>
  </si>
  <si>
    <t>33645452</t>
  </si>
  <si>
    <t>Шадричевское</t>
  </si>
  <si>
    <t>33645456</t>
  </si>
  <si>
    <t>Пижанский муниципальный район</t>
  </si>
  <si>
    <t>33631000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</si>
  <si>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</si>
  <si>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</si>
  <si>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</si>
  <si>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</si>
  <si>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</si>
  <si>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</si>
  <si>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</si>
  <si>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</si>
  <si>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Мари-Ошаевское</t>
  </si>
  <si>
    <t>33631432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</si>
  <si>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</si>
  <si>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</si>
  <si>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</si>
  <si>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</si>
  <si>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</si>
  <si>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33632000</t>
  </si>
  <si>
    <t>Зареченское</t>
  </si>
  <si>
    <t>33632412</t>
  </si>
  <si>
    <t>Лунданское</t>
  </si>
  <si>
    <t>33632404</t>
  </si>
  <si>
    <t>33632416</t>
  </si>
  <si>
    <t>Поселок Демьяново</t>
  </si>
  <si>
    <t>33632154</t>
  </si>
  <si>
    <t>Поселок Пинюг</t>
  </si>
  <si>
    <t>33632157</t>
  </si>
  <si>
    <t>Поселок Подосиновец</t>
  </si>
  <si>
    <t>33632151</t>
  </si>
  <si>
    <t>Пушемское</t>
  </si>
  <si>
    <t>33632424</t>
  </si>
  <si>
    <t>Утмановское</t>
  </si>
  <si>
    <t>33632428</t>
  </si>
  <si>
    <t>Шолгское</t>
  </si>
  <si>
    <t>33632432</t>
  </si>
  <si>
    <t>Щеткинское</t>
  </si>
  <si>
    <t>33632436</t>
  </si>
  <si>
    <t>Яхреньгское</t>
  </si>
  <si>
    <t>33632440</t>
  </si>
  <si>
    <t>Санчурский муниципальный район</t>
  </si>
  <si>
    <t>33633000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</si>
  <si>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</si>
  <si>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</si>
  <si>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</si>
  <si>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</si>
  <si>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</si>
  <si>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</si>
  <si>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</si>
  <si>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</si>
  <si>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</si>
  <si>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</si>
  <si>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</si>
  <si>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</si>
  <si>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</si>
  <si>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</si>
  <si>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33634000</t>
  </si>
  <si>
    <t>Благовещенское</t>
  </si>
  <si>
    <t>33634404</t>
  </si>
  <si>
    <t>Круглыжское</t>
  </si>
  <si>
    <t>33634412</t>
  </si>
  <si>
    <t>33634416</t>
  </si>
  <si>
    <t>Поселок Свеча</t>
  </si>
  <si>
    <t>33634151</t>
  </si>
  <si>
    <t>Свечинское</t>
  </si>
  <si>
    <t>33634428</t>
  </si>
  <si>
    <t>Шмелевское</t>
  </si>
  <si>
    <t>33634444</t>
  </si>
  <si>
    <t>Юмское</t>
  </si>
  <si>
    <t>33634448</t>
  </si>
  <si>
    <t>Слободской</t>
  </si>
  <si>
    <t>33713000</t>
  </si>
  <si>
    <t>Слободской муниципальный район</t>
  </si>
  <si>
    <t>33635000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</si>
  <si>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</si>
  <si>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</si>
  <si>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</si>
  <si>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</si>
  <si>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</si>
  <si>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</si>
  <si>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</si>
  <si>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</si>
  <si>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</si>
  <si>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Лекомское</t>
  </si>
  <si>
    <t>33635428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</si>
  <si>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</si>
  <si>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</si>
  <si>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</si>
  <si>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</si>
  <si>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</si>
  <si>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</si>
  <si>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</si>
  <si>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</si>
  <si>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</si>
  <si>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</si>
  <si>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</si>
  <si>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Сухоборское</t>
  </si>
  <si>
    <t>33635420</t>
  </si>
  <si>
    <t>Шестаковское</t>
  </si>
  <si>
    <t>33635460</t>
  </si>
  <si>
    <t>Шиховское</t>
  </si>
  <si>
    <t>33635452</t>
  </si>
  <si>
    <t>Советский муниципальный район</t>
  </si>
  <si>
    <t>33636000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</si>
  <si>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</si>
  <si>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</si>
  <si>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</si>
  <si>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</si>
  <si>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</si>
  <si>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</si>
  <si>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</si>
  <si>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</si>
  <si>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</si>
  <si>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</si>
  <si>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</si>
  <si>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</si>
  <si>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</si>
  <si>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</si>
  <si>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</si>
  <si>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</si>
  <si>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</si>
  <si>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Мушинское</t>
  </si>
  <si>
    <t>33636452</t>
  </si>
  <si>
    <t>Прозоровское</t>
  </si>
  <si>
    <t>33636456</t>
  </si>
  <si>
    <t>Родыгинское</t>
  </si>
  <si>
    <t>33636464</t>
  </si>
  <si>
    <t>Сунский муниципальный район</t>
  </si>
  <si>
    <t>33637000</t>
  </si>
  <si>
    <t>Большевистское</t>
  </si>
  <si>
    <t>33637428</t>
  </si>
  <si>
    <t>Верхосунское</t>
  </si>
  <si>
    <t>33637404</t>
  </si>
  <si>
    <t>Кокуйское</t>
  </si>
  <si>
    <t>33637406</t>
  </si>
  <si>
    <t>Краснопольское</t>
  </si>
  <si>
    <t>33637408</t>
  </si>
  <si>
    <t>Курчумское</t>
  </si>
  <si>
    <t>33637412</t>
  </si>
  <si>
    <t>Поселок Суна</t>
  </si>
  <si>
    <t>33637151</t>
  </si>
  <si>
    <t>Тужинский муниципальный район</t>
  </si>
  <si>
    <t>33638000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</si>
  <si>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</si>
  <si>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</si>
  <si>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</si>
  <si>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</si>
  <si>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</si>
  <si>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</si>
  <si>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</si>
  <si>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</si>
  <si>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</si>
  <si>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</si>
  <si>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</si>
  <si>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</si>
  <si>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</si>
  <si>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33640000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</si>
  <si>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</si>
  <si>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</si>
  <si>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</si>
  <si>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</si>
  <si>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</si>
  <si>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</si>
  <si>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</si>
  <si>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</si>
  <si>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</si>
  <si>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</si>
  <si>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</si>
  <si>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</si>
  <si>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</si>
  <si>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</si>
  <si>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</si>
  <si>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</si>
  <si>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</si>
  <si>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</si>
  <si>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</si>
  <si>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33641000</t>
  </si>
  <si>
    <t>Андреевское</t>
  </si>
  <si>
    <t>33641404</t>
  </si>
  <si>
    <t>Байсинское</t>
  </si>
  <si>
    <t>33641408</t>
  </si>
  <si>
    <t>Богдановское</t>
  </si>
  <si>
    <t>33641412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</si>
  <si>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</si>
  <si>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</si>
  <si>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</si>
  <si>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</si>
  <si>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</si>
  <si>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</si>
  <si>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</si>
  <si>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</si>
  <si>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</si>
  <si>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</si>
  <si>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Лебедевский</t>
  </si>
  <si>
    <t>33641436</t>
  </si>
  <si>
    <t>Лопьяльское</t>
  </si>
  <si>
    <t>33641440</t>
  </si>
  <si>
    <t>Петровское</t>
  </si>
  <si>
    <t>33641452</t>
  </si>
  <si>
    <t>Петряевское</t>
  </si>
  <si>
    <t>33641454</t>
  </si>
  <si>
    <t>Пиляндышевское</t>
  </si>
  <si>
    <t>33641456</t>
  </si>
  <si>
    <t>33641460</t>
  </si>
  <si>
    <t>Рублевское</t>
  </si>
  <si>
    <t>33641464</t>
  </si>
  <si>
    <t>Русско-Тимкинское</t>
  </si>
  <si>
    <t>33641468</t>
  </si>
  <si>
    <t>Русско-Турекское</t>
  </si>
  <si>
    <t>33641472</t>
  </si>
  <si>
    <t>Савиновское</t>
  </si>
  <si>
    <t>33641476</t>
  </si>
  <si>
    <t>Цепочкинское</t>
  </si>
  <si>
    <t>33641484</t>
  </si>
  <si>
    <t>Шевнинское</t>
  </si>
  <si>
    <t>33641488</t>
  </si>
  <si>
    <t>Шурминское</t>
  </si>
  <si>
    <t>33641492</t>
  </si>
  <si>
    <t>Фаленский муниципальный район</t>
  </si>
  <si>
    <t>33643000</t>
  </si>
  <si>
    <t>33643416</t>
  </si>
  <si>
    <t>Левановское</t>
  </si>
  <si>
    <t>33643424</t>
  </si>
  <si>
    <t>Медвеженское</t>
  </si>
  <si>
    <t>33643428</t>
  </si>
  <si>
    <t>Николаевское</t>
  </si>
  <si>
    <t>33643436</t>
  </si>
  <si>
    <t>Паньшонское</t>
  </si>
  <si>
    <t>33643440</t>
  </si>
  <si>
    <t>Петруненское</t>
  </si>
  <si>
    <t>33643444</t>
  </si>
  <si>
    <t>33643448</t>
  </si>
  <si>
    <t>Поселок Фаленки</t>
  </si>
  <si>
    <t>33643151</t>
  </si>
  <si>
    <t>Советское</t>
  </si>
  <si>
    <t>33643452</t>
  </si>
  <si>
    <t>Талицкое</t>
  </si>
  <si>
    <t>33643456</t>
  </si>
  <si>
    <t>Шабалинский муниципальный район</t>
  </si>
  <si>
    <t>33647000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</si>
  <si>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</si>
  <si>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</si>
  <si>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</si>
  <si>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</si>
  <si>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</si>
  <si>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</si>
  <si>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</si>
  <si>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</si>
  <si>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</si>
  <si>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</si>
  <si>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</si>
  <si>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</si>
  <si>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</si>
  <si>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</si>
  <si>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Верховинское</t>
  </si>
  <si>
    <t>33649420</t>
  </si>
  <si>
    <t>Высоковское</t>
  </si>
  <si>
    <t>33649428</t>
  </si>
  <si>
    <t>Гирсовское</t>
  </si>
  <si>
    <t>33649430</t>
  </si>
  <si>
    <t>Загарское</t>
  </si>
  <si>
    <t>33649432</t>
  </si>
  <si>
    <t>Ивановское</t>
  </si>
  <si>
    <t>33649436</t>
  </si>
  <si>
    <t>Ложкарское</t>
  </si>
  <si>
    <t>33649444</t>
  </si>
  <si>
    <t>Медянское</t>
  </si>
  <si>
    <t>33649448</t>
  </si>
  <si>
    <t>Монастырское</t>
  </si>
  <si>
    <t>33649452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</si>
  <si>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</si>
  <si>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</si>
  <si>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</si>
  <si>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</si>
  <si>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</si>
  <si>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</si>
  <si>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Северное</t>
  </si>
  <si>
    <t>33649458</t>
  </si>
  <si>
    <t>Яранский муниципальный район</t>
  </si>
  <si>
    <t>33650000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</si>
  <si>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</si>
  <si>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</si>
  <si>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</si>
  <si>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</si>
  <si>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</si>
  <si>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</si>
  <si>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</si>
  <si>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</si>
  <si>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</si>
  <si>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</si>
  <si>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</si>
  <si>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</si>
  <si>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</si>
  <si>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</si>
  <si>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</si>
  <si>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</si>
  <si>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</si>
  <si>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</si>
  <si>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</si>
  <si>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</si>
  <si>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</si>
  <si>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</si>
  <si>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</si>
  <si>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</si>
  <si>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</si>
  <si>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</si>
  <si>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</si>
  <si>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</si>
  <si>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</si>
  <si>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</si>
  <si>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</si>
  <si>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</si>
  <si>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</si>
  <si>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</si>
  <si>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</si>
  <si>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</si>
  <si>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</si>
  <si>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</si>
  <si>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</si>
  <si>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</si>
  <si>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</si>
  <si>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</si>
  <si>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</si>
  <si>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</si>
  <si>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</si>
  <si>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</si>
  <si>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</si>
  <si>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</si>
  <si>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</si>
  <si>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</si>
  <si>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</si>
  <si>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</si>
  <si>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</si>
  <si>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</si>
  <si>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</si>
  <si>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</si>
  <si>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</si>
  <si>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</si>
  <si>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</si>
  <si>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</si>
  <si>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</si>
  <si>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</si>
  <si>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</si>
  <si>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</si>
  <si>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</si>
  <si>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Администрация Арбажского г/п</t>
  </si>
  <si>
    <t>4301001936</t>
  </si>
  <si>
    <t>430101001</t>
  </si>
  <si>
    <t>Арбажское МУП ЖКХ</t>
  </si>
  <si>
    <t>4301000033</t>
  </si>
  <si>
    <t>ООО "ЖКХ"  п.Арбаж</t>
  </si>
  <si>
    <t>4301001848</t>
  </si>
  <si>
    <t>Администрация Верхотульского с/п</t>
  </si>
  <si>
    <t>4301001862</t>
  </si>
  <si>
    <t>СПК "Виктория"</t>
  </si>
  <si>
    <t>4301002023</t>
  </si>
  <si>
    <t>Администрация Корминского с/п</t>
  </si>
  <si>
    <t>4301001870</t>
  </si>
  <si>
    <t>ООО "ЖКХ" п.Арбаж</t>
  </si>
  <si>
    <t>43010018481</t>
  </si>
  <si>
    <t>СПК колхоз "Рассвет"</t>
  </si>
  <si>
    <t>4301001502</t>
  </si>
  <si>
    <t>Администрация Бисеровского с/п</t>
  </si>
  <si>
    <t>4302003220</t>
  </si>
  <si>
    <t>430201001</t>
  </si>
  <si>
    <t>Администрация Борского с/п</t>
  </si>
  <si>
    <t>4302003277</t>
  </si>
  <si>
    <t>Администрация Гординского с/п</t>
  </si>
  <si>
    <t>4302003125</t>
  </si>
  <si>
    <t>Адм.Ичетовкинского с/п д. Аверины</t>
  </si>
  <si>
    <t>43020031001</t>
  </si>
  <si>
    <t>Адм.Ичетовкинского с/п д.Московская</t>
  </si>
  <si>
    <t>43020031002</t>
  </si>
  <si>
    <t>Администрация Ичетовкинского с/п Савинцы</t>
  </si>
  <si>
    <t>4302003100</t>
  </si>
  <si>
    <t>ООО "Мололчное царство"</t>
  </si>
  <si>
    <t>4302003044</t>
  </si>
  <si>
    <t>ООО "Сантехсервис"</t>
  </si>
  <si>
    <t>43020039361</t>
  </si>
  <si>
    <t>ООО "Шанс"</t>
  </si>
  <si>
    <t>4302003781</t>
  </si>
  <si>
    <t>Администрация Лыткинского с/п</t>
  </si>
  <si>
    <t>4302003358</t>
  </si>
  <si>
    <t>МКП ЖКХ п.Лытка</t>
  </si>
  <si>
    <t>4302003904</t>
  </si>
  <si>
    <t>Администрация Пашинского с/п</t>
  </si>
  <si>
    <t>4302003333</t>
  </si>
  <si>
    <t>МКП ЖКХ пгт. Афанасьво</t>
  </si>
  <si>
    <t>4302003020</t>
  </si>
  <si>
    <t>ОАО "МРСК Центра и Приволжья"  филиал "Кировэнерго" Афанасьевские РЭС</t>
  </si>
  <si>
    <t>5260200603</t>
  </si>
  <si>
    <t>430232001</t>
  </si>
  <si>
    <t>4302003936</t>
  </si>
  <si>
    <t>СПК "Быданово"</t>
  </si>
  <si>
    <t>4303003992</t>
  </si>
  <si>
    <t>430301001</t>
  </si>
  <si>
    <t>ООО"Универсал" д.Сырьяны, с. Всехсвятское</t>
  </si>
  <si>
    <t>4303005260</t>
  </si>
  <si>
    <t>ООО "Исток"</t>
  </si>
  <si>
    <t>4303004330</t>
  </si>
  <si>
    <t>ООО "Союз"</t>
  </si>
  <si>
    <t>4303005372</t>
  </si>
  <si>
    <t>ООО "Союз" д.Пантыл</t>
  </si>
  <si>
    <t>43030044504</t>
  </si>
  <si>
    <t>ООО "Союз" д.Стариковцы</t>
  </si>
  <si>
    <t>43030044505</t>
  </si>
  <si>
    <t>ООО "Союз" д.Юдино</t>
  </si>
  <si>
    <t>43030044506</t>
  </si>
  <si>
    <t>ООО "Союз" с.Иванцево</t>
  </si>
  <si>
    <t>43030044507</t>
  </si>
  <si>
    <t>ООО "Диалог"</t>
  </si>
  <si>
    <t>4303004562</t>
  </si>
  <si>
    <t>ООО "Родник"</t>
  </si>
  <si>
    <t>4303005774</t>
  </si>
  <si>
    <t>ООО "Жилсервис"</t>
  </si>
  <si>
    <t>4303005132</t>
  </si>
  <si>
    <t>ООО "Согласие"</t>
  </si>
  <si>
    <t>4303004555</t>
  </si>
  <si>
    <t>МУП ЖКХ "Поломское"</t>
  </si>
  <si>
    <t>4312033577</t>
  </si>
  <si>
    <t>431201001</t>
  </si>
  <si>
    <t>СПК "Восход"</t>
  </si>
  <si>
    <t>4303000991</t>
  </si>
  <si>
    <t>43030044501</t>
  </si>
  <si>
    <t>43030044502</t>
  </si>
  <si>
    <t>ООО "Троицкое"</t>
  </si>
  <si>
    <t>4303004629</t>
  </si>
  <si>
    <t>Адм. Ошланского с/п</t>
  </si>
  <si>
    <t>4304001677</t>
  </si>
  <si>
    <t>430401001</t>
  </si>
  <si>
    <t>ООО "Стимул"</t>
  </si>
  <si>
    <t>4304001500</t>
  </si>
  <si>
    <t>СПК "Аврора"</t>
  </si>
  <si>
    <t>4304000120</t>
  </si>
  <si>
    <t>Адм. Спасского с/п</t>
  </si>
  <si>
    <t>4304001726</t>
  </si>
  <si>
    <t>МУП "ЖКХ" с.Ухтым</t>
  </si>
  <si>
    <t>4304001634</t>
  </si>
  <si>
    <t>СПК им.Кирова</t>
  </si>
  <si>
    <t>4304000105</t>
  </si>
  <si>
    <t>СПК "Хорошевский"</t>
  </si>
  <si>
    <t>4304000063</t>
  </si>
  <si>
    <t>Адм.Чирковского с/п</t>
  </si>
  <si>
    <t>4304000095</t>
  </si>
  <si>
    <t>МУП "Благоустройство"</t>
  </si>
  <si>
    <t>4305000570</t>
  </si>
  <si>
    <t>430501001</t>
  </si>
  <si>
    <t>МУП "Водоканал" г. Кирс" Кочкино</t>
  </si>
  <si>
    <t>4305072208</t>
  </si>
  <si>
    <t>МУП "Водоканал" г.Кирс" п. Гарь</t>
  </si>
  <si>
    <t>430507220807</t>
  </si>
  <si>
    <t>МУП "УК ЖКХ г.Кирс Верхнекамского района" Кочкино</t>
  </si>
  <si>
    <t>4305071363</t>
  </si>
  <si>
    <t>МУП "УК ЖКХ г.Кирс Верхнекамского района" п.Гарь</t>
  </si>
  <si>
    <t>43050713631</t>
  </si>
  <si>
    <t>ООО "Кирсинская ТЭЦ Верхнекамского района"</t>
  </si>
  <si>
    <t>4305072310</t>
  </si>
  <si>
    <t>ООО "Кирсинская ТЭЦ Верхнекамского района" техн.вода</t>
  </si>
  <si>
    <t>43050723101</t>
  </si>
  <si>
    <t>ООО "Премьер"</t>
  </si>
  <si>
    <t>4305002426</t>
  </si>
  <si>
    <t>Адм. Кайского с/п</t>
  </si>
  <si>
    <t>4305071003</t>
  </si>
  <si>
    <t>Адм. Камского с/п</t>
  </si>
  <si>
    <t>4305070262</t>
  </si>
  <si>
    <t>Адм. Лойнского с/п</t>
  </si>
  <si>
    <t>4305070970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</si>
  <si>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</si>
  <si>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</si>
  <si>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</si>
  <si>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</si>
  <si>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МУП ЖКХ п. Рудничный</t>
  </si>
  <si>
    <t>4305004906</t>
  </si>
  <si>
    <t>МУП ЖКХ "Дымное"</t>
  </si>
  <si>
    <t>4305004913</t>
  </si>
  <si>
    <t>ООО "Ресурсоснабжающая организация ХКХ п.Светлополянск"</t>
  </si>
  <si>
    <t>4305072423</t>
  </si>
  <si>
    <t>МУП "УК ЖКХ Созимского с/п"</t>
  </si>
  <si>
    <t>4305071684</t>
  </si>
  <si>
    <t>Адм. Чусовское с/п</t>
  </si>
  <si>
    <t>4305070881</t>
  </si>
  <si>
    <t>Администрация Верхолиповского с/п</t>
  </si>
  <si>
    <t>4306002490</t>
  </si>
  <si>
    <t>430601001</t>
  </si>
  <si>
    <t>СПК колхоз "Зониха"</t>
  </si>
  <si>
    <t>4306002740</t>
  </si>
  <si>
    <t>ФГУП "СП "Нива"</t>
  </si>
  <si>
    <t>4306002073</t>
  </si>
  <si>
    <t>4306000037</t>
  </si>
  <si>
    <t>Адм.Мякишинского с/п</t>
  </si>
  <si>
    <t>4306002475</t>
  </si>
  <si>
    <t>КФХ  "Мякиши"</t>
  </si>
  <si>
    <t>430600556223</t>
  </si>
  <si>
    <t>КФХ "Совхоз "Мякишинский"</t>
  </si>
  <si>
    <t>4306002723</t>
  </si>
  <si>
    <t>Адм.Верхошижемского г/п</t>
  </si>
  <si>
    <t>4306002362</t>
  </si>
  <si>
    <t>ООО "УК ЖКХ Коммун-сервис"</t>
  </si>
  <si>
    <t>4306002348</t>
  </si>
  <si>
    <t>СПК колхоз "Пунгино"</t>
  </si>
  <si>
    <t>4306002806</t>
  </si>
  <si>
    <t>ОАО "Агрофирма "Среднеивкино"</t>
  </si>
  <si>
    <t>4306000319</t>
  </si>
  <si>
    <t>ООО "УК ЖКХ Водолей"</t>
  </si>
  <si>
    <t>4306002958</t>
  </si>
  <si>
    <t>СПК "Звезда"</t>
  </si>
  <si>
    <t>4306002820</t>
  </si>
  <si>
    <t>ИП Созин Александр Павлович</t>
  </si>
  <si>
    <t>430600177151</t>
  </si>
  <si>
    <t>МУП "Водоканал"</t>
  </si>
  <si>
    <t>4340000559</t>
  </si>
  <si>
    <t>430701001</t>
  </si>
  <si>
    <t>ОАО "Вятскополянский машиностроительный завод "Молот"</t>
  </si>
  <si>
    <t>4340000830</t>
  </si>
  <si>
    <t>434001001</t>
  </si>
  <si>
    <t>4307007282</t>
  </si>
  <si>
    <t>ООО "Молот-Энерго"</t>
  </si>
  <si>
    <t>4307012758</t>
  </si>
  <si>
    <t>ООО "Молот-Энерго" техн.вода</t>
  </si>
  <si>
    <t>43070127581</t>
  </si>
  <si>
    <t>ООО "Сосновский Водоканал"</t>
  </si>
  <si>
    <t>4307008247</t>
  </si>
  <si>
    <t>МКП "Коммунальщик"</t>
  </si>
  <si>
    <t>4307010863</t>
  </si>
  <si>
    <t>ООО "Жилкомсервис"</t>
  </si>
  <si>
    <t>4307009410</t>
  </si>
  <si>
    <t>43070094101</t>
  </si>
  <si>
    <t>ООО "Омга"</t>
  </si>
  <si>
    <t>43070110001</t>
  </si>
  <si>
    <t>МУП "Краснополянский водоканал"</t>
  </si>
  <si>
    <t>4307008409</t>
  </si>
  <si>
    <t>ООО "Краснополянский жилкомхоз"</t>
  </si>
  <si>
    <t>4307008430</t>
  </si>
  <si>
    <t>ФГУ комбинат "Ударник"</t>
  </si>
  <si>
    <t>4307000840</t>
  </si>
  <si>
    <t>ООО "Алмаз 1"</t>
  </si>
  <si>
    <t>4307010408</t>
  </si>
  <si>
    <t>МКП "Коммунальщик" д.Верхняя Тойма</t>
  </si>
  <si>
    <t>43070108631</t>
  </si>
  <si>
    <t>ООО "Тепловик 1"</t>
  </si>
  <si>
    <t>4307011000</t>
  </si>
  <si>
    <t>ООО "Газсервис"</t>
  </si>
  <si>
    <t>4307007606</t>
  </si>
  <si>
    <t>430702001</t>
  </si>
  <si>
    <t>СХА (колхоз) "Вятка"</t>
  </si>
  <si>
    <t>4307000583</t>
  </si>
  <si>
    <t>МУ Администрация Старопинигерского с.п.</t>
  </si>
  <si>
    <t>4307008984</t>
  </si>
  <si>
    <t>ООО "Малая Энергетика"</t>
  </si>
  <si>
    <t>4307007910</t>
  </si>
  <si>
    <t>ООО "Малая энергетика"</t>
  </si>
  <si>
    <t>4307003697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</si>
  <si>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</si>
  <si>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</si>
  <si>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</si>
  <si>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</si>
  <si>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</si>
  <si>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</si>
  <si>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</si>
  <si>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Красноярск</t>
  </si>
  <si>
    <t>04701000</t>
  </si>
  <si>
    <t>ОАО "РЖД"</t>
  </si>
  <si>
    <t>246602001</t>
  </si>
  <si>
    <t>Город Саратов</t>
  </si>
  <si>
    <t>63701000</t>
  </si>
  <si>
    <t>ООО "Саратовская ТЭЦ-1"</t>
  </si>
  <si>
    <t>6451424934</t>
  </si>
  <si>
    <t>645101001</t>
  </si>
  <si>
    <t>Администрация Верховонданское с/п</t>
  </si>
  <si>
    <t>4308003234</t>
  </si>
  <si>
    <t>430801001</t>
  </si>
  <si>
    <t>СПК колхоз "Вонданский"</t>
  </si>
  <si>
    <t>4308002390</t>
  </si>
  <si>
    <t>СПК колхоз "Коноваловский"</t>
  </si>
  <si>
    <t>4308002368</t>
  </si>
  <si>
    <t>Администрация Кобрского с/п</t>
  </si>
  <si>
    <t>4308003210</t>
  </si>
  <si>
    <t>ООО "Первое мая"</t>
  </si>
  <si>
    <t>4308003442</t>
  </si>
  <si>
    <t>Орган местного самоуправления</t>
  </si>
  <si>
    <t>Администрация Лузянского с/п</t>
  </si>
  <si>
    <t>4308003273</t>
  </si>
  <si>
    <t>СПК колхоз "Коммунизм"</t>
  </si>
  <si>
    <t>4308000642</t>
  </si>
  <si>
    <t>СПК колхоз "Нива"</t>
  </si>
  <si>
    <t>4308000353</t>
  </si>
  <si>
    <t>ОАО "Даровское ДЭП-14"</t>
  </si>
  <si>
    <t>4308003562</t>
  </si>
  <si>
    <t>ОАО агрофирма "Маяк"</t>
  </si>
  <si>
    <t>4308002907</t>
  </si>
  <si>
    <t>ООО "Дубрава"</t>
  </si>
  <si>
    <t>4308002424</t>
  </si>
  <si>
    <t>ООО "Колос"</t>
  </si>
  <si>
    <t>4308003121</t>
  </si>
  <si>
    <t>ООО "Уником"</t>
  </si>
  <si>
    <t>4308003001</t>
  </si>
  <si>
    <t>СПК "Дымковский"</t>
  </si>
  <si>
    <t>4308001734</t>
  </si>
  <si>
    <t>СПК колхоз "Восход"</t>
  </si>
  <si>
    <t>4308000233</t>
  </si>
  <si>
    <t>СПК колхоз "Заря"</t>
  </si>
  <si>
    <t>4308000378</t>
  </si>
  <si>
    <t>СПК колхоз "Тороповский"</t>
  </si>
  <si>
    <t>4308000459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</si>
  <si>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</si>
  <si>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</si>
  <si>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</si>
  <si>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</si>
  <si>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</si>
  <si>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</si>
  <si>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ЖКХ "Уют"</t>
  </si>
  <si>
    <t>4338006063</t>
  </si>
  <si>
    <t>433801001</t>
  </si>
  <si>
    <t>4309005523</t>
  </si>
  <si>
    <t>430901001</t>
  </si>
  <si>
    <t>Филиал ОАО "РЖД" ГЖД Кировский региональный центр дирекции по тепловодоснабжению</t>
  </si>
  <si>
    <t>435731037</t>
  </si>
  <si>
    <t>43090055234</t>
  </si>
  <si>
    <t>43090055231</t>
  </si>
  <si>
    <t>ИП Куртеев А.Н.</t>
  </si>
  <si>
    <t>430900486930</t>
  </si>
  <si>
    <t>ООО "Исток.К"</t>
  </si>
  <si>
    <t>4309006164</t>
  </si>
  <si>
    <t>ООО "Энергис"</t>
  </si>
  <si>
    <t>4309005837</t>
  </si>
  <si>
    <t>ООО ЖКХ "Родник"</t>
  </si>
  <si>
    <t>43090046181</t>
  </si>
  <si>
    <t>ООО ЖКХ "Родиник" Рябово</t>
  </si>
  <si>
    <t>43090046185</t>
  </si>
  <si>
    <t>4309004618</t>
  </si>
  <si>
    <t>ООО ЖКХ "Родник" д.Опаренки</t>
  </si>
  <si>
    <t>43090046183</t>
  </si>
  <si>
    <t>43090046182</t>
  </si>
  <si>
    <t>ООО ЖКХ "Родник" д.Городище</t>
  </si>
  <si>
    <t>43090046184</t>
  </si>
  <si>
    <t>СПК "Родина"</t>
  </si>
  <si>
    <t>4309000780</t>
  </si>
  <si>
    <t>43090055232</t>
  </si>
  <si>
    <t>ООО ЖКХ "Чуваши"</t>
  </si>
  <si>
    <t>43120334643</t>
  </si>
  <si>
    <t>43090053081</t>
  </si>
  <si>
    <t>СПК ПЗ "Новый"</t>
  </si>
  <si>
    <t>4309000733</t>
  </si>
  <si>
    <t>43090055233</t>
  </si>
  <si>
    <t>Администрация Ваштрангского с/п д.Бажино</t>
  </si>
  <si>
    <t>4311002946</t>
  </si>
  <si>
    <t>431101001</t>
  </si>
  <si>
    <t>СПК (колхоз) "Авангард"</t>
  </si>
  <si>
    <t>4311002706</t>
  </si>
  <si>
    <t>СХПК "Красное Знамя"</t>
  </si>
  <si>
    <t>4311000427</t>
  </si>
  <si>
    <t>СПК "Кокшага"</t>
  </si>
  <si>
    <t>4311002671</t>
  </si>
  <si>
    <t>МУП "Коммунальщик"</t>
  </si>
  <si>
    <t>4311002760</t>
  </si>
  <si>
    <t>ОАО "Кикнурская ПМК-12"</t>
  </si>
  <si>
    <t>4311000843</t>
  </si>
  <si>
    <t>ОАО "Кикнурский маслозавод"</t>
  </si>
  <si>
    <t>4311000025</t>
  </si>
  <si>
    <t>Администрация Потняковского с/п</t>
  </si>
  <si>
    <t>4311002992</t>
  </si>
  <si>
    <t>Администрация Русскокраинского с/п</t>
  </si>
  <si>
    <t>4311002953</t>
  </si>
  <si>
    <t>СПК "Русские Краи"</t>
  </si>
  <si>
    <t>4311002640</t>
  </si>
  <si>
    <t>СПК "Знаменский"</t>
  </si>
  <si>
    <t>4311002696</t>
  </si>
  <si>
    <t>Администрация Шаптинского с/п</t>
  </si>
  <si>
    <t>4311002914</t>
  </si>
  <si>
    <t>СПК "Победа"</t>
  </si>
  <si>
    <t>4311002664</t>
  </si>
  <si>
    <t>Администрация МО Большепорекское сельское поселение</t>
  </si>
  <si>
    <t>4310033701</t>
  </si>
  <si>
    <t>431001001</t>
  </si>
  <si>
    <t>4310033934</t>
  </si>
  <si>
    <t>Адм.Бурашевского с/п</t>
  </si>
  <si>
    <t>4310033451</t>
  </si>
  <si>
    <t>ООО "Бураши"</t>
  </si>
  <si>
    <t>4310023765</t>
  </si>
  <si>
    <t>ООО "Вихаревский"</t>
  </si>
  <si>
    <t>4310033910</t>
  </si>
  <si>
    <t>Администрация МО Дамаскинское с/п</t>
  </si>
  <si>
    <t>4310033596</t>
  </si>
  <si>
    <t>ООО "Заря"</t>
  </si>
  <si>
    <t>4310033780</t>
  </si>
  <si>
    <t>ООО "ТВС"</t>
  </si>
  <si>
    <t>4310034159</t>
  </si>
  <si>
    <t>СХ артель (колхоз) им. Фрунзе</t>
  </si>
  <si>
    <t>4310000343</t>
  </si>
  <si>
    <t>ООО "Житница"</t>
  </si>
  <si>
    <t>4310033998</t>
  </si>
  <si>
    <t>СПК "Искра"</t>
  </si>
  <si>
    <t>4310000311</t>
  </si>
  <si>
    <t>Администрация МО Малокильмезское сельское поселение</t>
  </si>
  <si>
    <t>4310033564</t>
  </si>
  <si>
    <t>СХА  (колхоз) "Надежда"</t>
  </si>
  <si>
    <t>4310000618</t>
  </si>
  <si>
    <t>Администрация Паскинского с/п</t>
  </si>
  <si>
    <t>4310033483</t>
  </si>
  <si>
    <t>ООО "Кильмезьводоканал"</t>
  </si>
  <si>
    <t>4310004203</t>
  </si>
  <si>
    <t>Администрация МО Рыбно-Ватажское с/п</t>
  </si>
  <si>
    <t>4310033652</t>
  </si>
  <si>
    <t>СПК колхоз "Ватажский"</t>
  </si>
  <si>
    <t>4310034021</t>
  </si>
  <si>
    <t>СХ артель (колхоз) "Заречный"</t>
  </si>
  <si>
    <t>4310000375</t>
  </si>
  <si>
    <t>43100334201</t>
  </si>
  <si>
    <t>ООО "Новый путь"</t>
  </si>
  <si>
    <t>4310033420</t>
  </si>
  <si>
    <t>Администрация Чернушского с/п</t>
  </si>
  <si>
    <t>4310033476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</si>
  <si>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</si>
  <si>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</si>
  <si>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</si>
  <si>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</si>
  <si>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</si>
  <si>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</si>
  <si>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ГЛПУ "Кировская обл.психиатр.больница им.В.М.Бехтерева"</t>
  </si>
  <si>
    <t>4347024380</t>
  </si>
  <si>
    <t>434501001</t>
  </si>
  <si>
    <t>ГОУ НПО "Профессиональное училище №43"</t>
  </si>
  <si>
    <t>4349003579</t>
  </si>
  <si>
    <t>434901001</t>
  </si>
  <si>
    <t>ЗАО "Заречье"</t>
  </si>
  <si>
    <t>4348000230</t>
  </si>
  <si>
    <t>ЗАО "Промуправление"</t>
  </si>
  <si>
    <t>43452684791</t>
  </si>
  <si>
    <t>Квартирно-эксплуатационная часть Кировского района</t>
  </si>
  <si>
    <t>4347018040</t>
  </si>
  <si>
    <t>434701001</t>
  </si>
  <si>
    <t>МУМП "Лянгасово"</t>
  </si>
  <si>
    <t>4345028565</t>
  </si>
  <si>
    <t>4345000249</t>
  </si>
  <si>
    <t>МУП "Нововятский "Водоканал"</t>
  </si>
  <si>
    <t>4345148069</t>
  </si>
  <si>
    <t>ОАО "Завод "Сельмаш"</t>
  </si>
  <si>
    <t>43451954781</t>
  </si>
  <si>
    <t>ОАО "Завод "Сельмаш" техн.вода</t>
  </si>
  <si>
    <t>43451954782</t>
  </si>
  <si>
    <t>ОАО "Кировские коммунальные системы"</t>
  </si>
  <si>
    <t>4345230965</t>
  </si>
  <si>
    <t>ОАО "Ново-Вятка"</t>
  </si>
  <si>
    <t>4345029946</t>
  </si>
  <si>
    <t>ОАО "Нововятский лыжный комбинат"</t>
  </si>
  <si>
    <t>4349006474</t>
  </si>
  <si>
    <t>ОАО "Нововятский механический завод"</t>
  </si>
  <si>
    <t>4345029953</t>
  </si>
  <si>
    <t>ОАО «МРСК «Центра и Приволжья»</t>
  </si>
  <si>
    <t>434502001</t>
  </si>
  <si>
    <t>ООО "Агенство универсальной информации Лира"</t>
  </si>
  <si>
    <t>4347032359</t>
  </si>
  <si>
    <t>ООО "Водоснабжение"</t>
  </si>
  <si>
    <t>4345142370</t>
  </si>
  <si>
    <t>ООО "ВятВодСтрой"</t>
  </si>
  <si>
    <t>4345138543</t>
  </si>
  <si>
    <t>ООО "Дирекция строящейся гостиницы "Интурист"</t>
  </si>
  <si>
    <t>4345019183</t>
  </si>
  <si>
    <t>ООО "Лепсе-Быт"</t>
  </si>
  <si>
    <t>4345093476</t>
  </si>
  <si>
    <t>ООО "РЭП "Костино"</t>
  </si>
  <si>
    <t>4345130248</t>
  </si>
  <si>
    <t>ООО "Радужинский завод ЖБИ"</t>
  </si>
  <si>
    <t>4345259058</t>
  </si>
  <si>
    <t>ООО "Рэмэнергосервис"</t>
  </si>
  <si>
    <t>4345089350</t>
  </si>
  <si>
    <t>ООО "СтройСнабТехнология"</t>
  </si>
  <si>
    <t>4345007332</t>
  </si>
  <si>
    <t>ООО "Торговый Дом ЖБИ"</t>
  </si>
  <si>
    <t>4345175489</t>
  </si>
  <si>
    <t>ООО ЖХ "Московский тракт"</t>
  </si>
  <si>
    <t>4345074346</t>
  </si>
  <si>
    <t>ФБУ "ЖКУ УФСИН по Кировской области"</t>
  </si>
  <si>
    <t>4305003211</t>
  </si>
  <si>
    <t>ФГ КЭУ "КЭЧ"</t>
  </si>
  <si>
    <t>ФГУ "48 Центральный НИИ Министерства обороны РФ"</t>
  </si>
  <si>
    <t>4345145445</t>
  </si>
  <si>
    <t>4312126599</t>
  </si>
  <si>
    <t>ООО "ГалоПолимер Кирово-Чепецк"</t>
  </si>
  <si>
    <t>4312126856</t>
  </si>
  <si>
    <t>ООО ЖКХ "Кстинино"</t>
  </si>
  <si>
    <t>43120290801</t>
  </si>
  <si>
    <t>МУП ЖКХ "Конып"</t>
  </si>
  <si>
    <t>4312022504</t>
  </si>
  <si>
    <t>4312029080</t>
  </si>
  <si>
    <t>ООО "ЖКХ Гарант"</t>
  </si>
  <si>
    <t>4312042758</t>
  </si>
  <si>
    <t>ГЛПУ "Быстрицкий туберкулезный санаторий"</t>
  </si>
  <si>
    <t>4312004230</t>
  </si>
  <si>
    <t>ООО "Пасегово"</t>
  </si>
  <si>
    <t>4312035888</t>
  </si>
  <si>
    <t>ООО МЦ "Дороничи"</t>
  </si>
  <si>
    <t>4348029366</t>
  </si>
  <si>
    <t>ООО "ЖКХ "Полом"</t>
  </si>
  <si>
    <t>4312039321</t>
  </si>
  <si>
    <t>43120225041</t>
  </si>
  <si>
    <t>43120334641</t>
  </si>
  <si>
    <t>43120290802</t>
  </si>
  <si>
    <t>ООО "Прогресс"</t>
  </si>
  <si>
    <t>4312043350</t>
  </si>
  <si>
    <t>ООО ЖКХ "Федяковское"</t>
  </si>
  <si>
    <t>4312032580</t>
  </si>
  <si>
    <t>ООО ЖКХ "Филиппово"</t>
  </si>
  <si>
    <t>43120397701</t>
  </si>
  <si>
    <t>ООО "Жилстрой-сервис"</t>
  </si>
  <si>
    <t>4312032541</t>
  </si>
  <si>
    <t>4312033464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</si>
  <si>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</si>
  <si>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</si>
  <si>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</si>
  <si>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</si>
  <si>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</si>
  <si>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</si>
  <si>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</si>
  <si>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</si>
  <si>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</si>
  <si>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</si>
  <si>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"Котельничский мачтопропиточный завод"</t>
  </si>
  <si>
    <t>4342000723</t>
  </si>
  <si>
    <t>434201001</t>
  </si>
  <si>
    <t>ИП Шигапов Рашит Рашитович</t>
  </si>
  <si>
    <t>431300053213</t>
  </si>
  <si>
    <t>431301001</t>
  </si>
  <si>
    <t>МП "Горводоканал"</t>
  </si>
  <si>
    <t>4342003643</t>
  </si>
  <si>
    <t>ОАО "МРСК Центра и Приволжья" филиал "Кировэнерго" Котельничские РЭС</t>
  </si>
  <si>
    <t>431332001</t>
  </si>
  <si>
    <t>ООО "Импульс"</t>
  </si>
  <si>
    <t>4313105320</t>
  </si>
  <si>
    <t>ФГУ "Зенит"</t>
  </si>
  <si>
    <t>4342003058</t>
  </si>
  <si>
    <t>МУП "Макарьевское"</t>
  </si>
  <si>
    <t>43130051951</t>
  </si>
  <si>
    <t>СПК колхоз "Искра"</t>
  </si>
  <si>
    <t>4313000060</t>
  </si>
  <si>
    <t>МУП "Спицынское"</t>
  </si>
  <si>
    <t>4313005251</t>
  </si>
  <si>
    <t>Администрация Ежихинского с/п</t>
  </si>
  <si>
    <t>4313005727</t>
  </si>
  <si>
    <t>43130051952</t>
  </si>
  <si>
    <t>СПК колхоз "Котельничский"</t>
  </si>
  <si>
    <t>4313000140</t>
  </si>
  <si>
    <t>ООО "УК Аргус-ЖКХ"</t>
  </si>
  <si>
    <t>4313006174</t>
  </si>
  <si>
    <t>ООО "Эско-строй плюс"</t>
  </si>
  <si>
    <t>4313006939</t>
  </si>
  <si>
    <t>ООО ЖКХ "Импульс"</t>
  </si>
  <si>
    <t>43130061991</t>
  </si>
  <si>
    <t>Администрация Красногорского СП</t>
  </si>
  <si>
    <t>4313005607</t>
  </si>
  <si>
    <t>ООО "Юдинка"</t>
  </si>
  <si>
    <t>4313007153</t>
  </si>
  <si>
    <t>4313005195</t>
  </si>
  <si>
    <t>ООО "УК Каскад-ЖКХ"</t>
  </si>
  <si>
    <t>4313005815</t>
  </si>
  <si>
    <t>4313006199</t>
  </si>
  <si>
    <t>Адм. Покровского с/п</t>
  </si>
  <si>
    <t>4313005413</t>
  </si>
  <si>
    <t>ООО "СХП "Родичи"</t>
  </si>
  <si>
    <t>4313006248</t>
  </si>
  <si>
    <t>СПК колхоз "Родина"</t>
  </si>
  <si>
    <t>43130062481</t>
  </si>
  <si>
    <t>МП "Светловское ЖКХ"</t>
  </si>
  <si>
    <t>4313004949</t>
  </si>
  <si>
    <t>43130051953</t>
  </si>
  <si>
    <t>СПК колхоз "Колос"</t>
  </si>
  <si>
    <t>4313001120</t>
  </si>
  <si>
    <t>Адм. Чистопольского с/п</t>
  </si>
  <si>
    <t>4313005766</t>
  </si>
  <si>
    <t>ООО СХП "Гигант"</t>
  </si>
  <si>
    <t>4313004304</t>
  </si>
  <si>
    <t>СПК "Путь Ленина"</t>
  </si>
  <si>
    <t>4313000052</t>
  </si>
  <si>
    <t>ООО "Спицино"</t>
  </si>
  <si>
    <t>4313006223</t>
  </si>
  <si>
    <t>СПК колхоз "Заветы Ленина"</t>
  </si>
  <si>
    <t>431300641977</t>
  </si>
  <si>
    <t>СПК "Березниковский"</t>
  </si>
  <si>
    <t>4314000626</t>
  </si>
  <si>
    <t>431401001</t>
  </si>
  <si>
    <t>СПК  (колхоз)  "Знамя Ленина"</t>
  </si>
  <si>
    <t>4314000231</t>
  </si>
  <si>
    <t>СПК (колхоз) "Красное знамя"</t>
  </si>
  <si>
    <t>4314000369</t>
  </si>
  <si>
    <t>ООО "Верхобыстрица"</t>
  </si>
  <si>
    <t>4314004148</t>
  </si>
  <si>
    <t>ООО "Плюс"</t>
  </si>
  <si>
    <t>4314005487</t>
  </si>
  <si>
    <t>СПК "Дружба"</t>
  </si>
  <si>
    <t>43140041481</t>
  </si>
  <si>
    <t>Вичевское МП ЖКХ</t>
  </si>
  <si>
    <t>4314002461</t>
  </si>
  <si>
    <t>ОАО племзавод "Октябрьский"</t>
  </si>
  <si>
    <t>4314004250</t>
  </si>
  <si>
    <t>ООО "Вичевские Коммунальные системы"</t>
  </si>
  <si>
    <t>4314005600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</si>
  <si>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</si>
  <si>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</si>
  <si>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</si>
  <si>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</si>
  <si>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ООО "Куменское ВКХ"</t>
  </si>
  <si>
    <t>43140043171</t>
  </si>
  <si>
    <t>4314004317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</si>
  <si>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</si>
  <si>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</si>
  <si>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</si>
  <si>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</si>
  <si>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ООО "ВКБ-Сервис"</t>
  </si>
  <si>
    <t>4314005705</t>
  </si>
  <si>
    <t>ООО "Вертикаль-строй"</t>
  </si>
  <si>
    <t>4314004420</t>
  </si>
  <si>
    <t>ООО "Нижнеивкинское домоуправление"</t>
  </si>
  <si>
    <t>4314004388</t>
  </si>
  <si>
    <t>СХП "Раменское"</t>
  </si>
  <si>
    <t>4314001387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</si>
  <si>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</si>
  <si>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</si>
  <si>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</si>
  <si>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</si>
  <si>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43140042821</t>
  </si>
  <si>
    <t>43140043172</t>
  </si>
  <si>
    <t>Администрация Ветошкинского с/п</t>
  </si>
  <si>
    <t>4315006405</t>
  </si>
  <si>
    <t>431501001</t>
  </si>
  <si>
    <t>ИП Олюшин Л.А.</t>
  </si>
  <si>
    <t>431500332077</t>
  </si>
  <si>
    <t>СПК "Вотский"</t>
  </si>
  <si>
    <t>4315000851</t>
  </si>
  <si>
    <t>Администрация Изиморского с/п</t>
  </si>
  <si>
    <t>4315006606</t>
  </si>
  <si>
    <t>Администрация Индыгойского с/п</t>
  </si>
  <si>
    <t>4315006677</t>
  </si>
  <si>
    <t>Администрация Кокоревского с/п</t>
  </si>
  <si>
    <t>4315006589</t>
  </si>
  <si>
    <t>СПК "Кокоревский"</t>
  </si>
  <si>
    <t>4315000139</t>
  </si>
  <si>
    <t>Адм.Красноярского с/п</t>
  </si>
  <si>
    <t>4315006684</t>
  </si>
  <si>
    <t>ОПХ им.24 партсъезда</t>
  </si>
  <si>
    <t>4315000442</t>
  </si>
  <si>
    <t>Адм.Кузнецовского с/п</t>
  </si>
  <si>
    <t>4315000665</t>
  </si>
  <si>
    <t>СПК - колхоз "Кузнецовский"</t>
  </si>
  <si>
    <t>4315000178</t>
  </si>
  <si>
    <t>ИП Комлев Н.М.</t>
  </si>
  <si>
    <t>431500263200</t>
  </si>
  <si>
    <t>СПК-колхоз "Лажский"</t>
  </si>
  <si>
    <t>4315000964</t>
  </si>
  <si>
    <t>Администрация Михеевского с/п</t>
  </si>
  <si>
    <t>4315006680</t>
  </si>
  <si>
    <t>ИП Дудоров Н.С.</t>
  </si>
  <si>
    <t>431500153102</t>
  </si>
  <si>
    <t>Адм.Окуневского с/п</t>
  </si>
  <si>
    <t>4315006620</t>
  </si>
  <si>
    <t>ОАО РАО "Лебяжское"</t>
  </si>
  <si>
    <t>4315002369</t>
  </si>
  <si>
    <t>МУП "Коммунсервис"</t>
  </si>
  <si>
    <t>4315002545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</si>
  <si>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</si>
  <si>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</si>
  <si>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</si>
  <si>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</si>
  <si>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</si>
  <si>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</si>
  <si>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МКП "Водоканал"</t>
  </si>
  <si>
    <t>4316005228</t>
  </si>
  <si>
    <t>431601001</t>
  </si>
  <si>
    <t>ОАО "Лузский ЛПК"</t>
  </si>
  <si>
    <t>4316004143</t>
  </si>
  <si>
    <t>ООО "АКВА"</t>
  </si>
  <si>
    <t>4316004834</t>
  </si>
  <si>
    <t>ООО "Водоканал"</t>
  </si>
  <si>
    <t>4316004425</t>
  </si>
  <si>
    <t>Администрация Грибошинского с/п</t>
  </si>
  <si>
    <t>4316003679</t>
  </si>
  <si>
    <t>Адм. Папуловского с/п</t>
  </si>
  <si>
    <t>4316003615</t>
  </si>
  <si>
    <t>МУП "Лальский АТЦ"</t>
  </si>
  <si>
    <t>4316001946</t>
  </si>
  <si>
    <t>ООО "Лальский ЖКК"</t>
  </si>
  <si>
    <t>4316004979</t>
  </si>
  <si>
    <t>Администрация Учецкого с/п</t>
  </si>
  <si>
    <t>4316003750</t>
  </si>
  <si>
    <t>Администрация пгт.Христофорово</t>
  </si>
  <si>
    <t>4316003654</t>
  </si>
  <si>
    <t>Адм. Аджимского с/п</t>
  </si>
  <si>
    <t>4317005358</t>
  </si>
  <si>
    <t>431701001</t>
  </si>
  <si>
    <t>Адм. Арыкского с/п</t>
  </si>
  <si>
    <t>4317005397</t>
  </si>
  <si>
    <t>Адм. Большекитякского с/п</t>
  </si>
  <si>
    <t>4317005414</t>
  </si>
  <si>
    <t>ОАО "Малмыжский завод по ремонту диз.двигателей"</t>
  </si>
  <si>
    <t>4317000543</t>
  </si>
  <si>
    <t>ООО "ЖКХ" г.Малмыж</t>
  </si>
  <si>
    <t>4317005196</t>
  </si>
  <si>
    <t>СПК СХА колхоз "Каксинвайский"</t>
  </si>
  <si>
    <t>4317000215</t>
  </si>
  <si>
    <t>ОАО "Агрофирма "Калинино"</t>
  </si>
  <si>
    <t>4317004770</t>
  </si>
  <si>
    <t>ООО "Топливо"</t>
  </si>
  <si>
    <t>4317004918</t>
  </si>
  <si>
    <t>Адм. Константиновского с/п</t>
  </si>
  <si>
    <t>4317005439</t>
  </si>
  <si>
    <t>Адм. Мари-Малмыжского с/п</t>
  </si>
  <si>
    <t>4317005534</t>
  </si>
  <si>
    <t>Адм. Мелетского с/п</t>
  </si>
  <si>
    <t>4317005291</t>
  </si>
  <si>
    <t>Адм. Новосмаильского с/п</t>
  </si>
  <si>
    <t>4317005277</t>
  </si>
  <si>
    <t>Администрация Плотбищенского с/п</t>
  </si>
  <si>
    <t>4317002263</t>
  </si>
  <si>
    <t>Адм. Преображенского с/п</t>
  </si>
  <si>
    <t>4317005598</t>
  </si>
  <si>
    <t>ООО "Порез"</t>
  </si>
  <si>
    <t>4317005774</t>
  </si>
  <si>
    <t>ООО "Ральники"</t>
  </si>
  <si>
    <t>4317005206</t>
  </si>
  <si>
    <t>Администрация Рожкинского с/п</t>
  </si>
  <si>
    <t>4317005326</t>
  </si>
  <si>
    <t>ГОУ СПО "Савальский сельхозтехникум"</t>
  </si>
  <si>
    <t>4317002438</t>
  </si>
  <si>
    <t>ООО Агрофирма "Савали"</t>
  </si>
  <si>
    <t>4317004876</t>
  </si>
  <si>
    <t>СПК-СХА (колхоз) "Зерновой"</t>
  </si>
  <si>
    <t>43170008001</t>
  </si>
  <si>
    <t>СПК-СХА (колхоз) им.Мичурина</t>
  </si>
  <si>
    <t>4317000712</t>
  </si>
  <si>
    <t>СПК-СХА (колхоз) "Гигант"</t>
  </si>
  <si>
    <t>4317000487</t>
  </si>
  <si>
    <t>ООО "ЖКХ" (п.Безбожник)</t>
  </si>
  <si>
    <t>4318004156</t>
  </si>
  <si>
    <t>431801001</t>
  </si>
  <si>
    <t>ООО "Коммунсервис"</t>
  </si>
  <si>
    <t>4318003917</t>
  </si>
  <si>
    <t>Администрация Боровицкого с/п</t>
  </si>
  <si>
    <t>4318003410</t>
  </si>
  <si>
    <t>КФХ Кодолова В.В.</t>
  </si>
  <si>
    <t>431800109440</t>
  </si>
  <si>
    <t>ООО "Водник"</t>
  </si>
  <si>
    <t>4318003875</t>
  </si>
  <si>
    <t>Администрация Даниловского с/п</t>
  </si>
  <si>
    <t>4318003378</t>
  </si>
  <si>
    <t>СПК колхоз "Мурашинский"</t>
  </si>
  <si>
    <t>4318000842</t>
  </si>
  <si>
    <t>ООО "Коммунальщик"</t>
  </si>
  <si>
    <t>4318003138</t>
  </si>
  <si>
    <t>ООО "Тепловые сети"</t>
  </si>
  <si>
    <t>4318004244</t>
  </si>
  <si>
    <t>ООО "Теплосеть"</t>
  </si>
  <si>
    <t>4318003970</t>
  </si>
  <si>
    <t>Адм. Паломохинского с/п</t>
  </si>
  <si>
    <t>4318003353</t>
  </si>
  <si>
    <t>Администрация Староверческого с/п</t>
  </si>
  <si>
    <t>4318003272</t>
  </si>
  <si>
    <t>ИП Зубак В.М.</t>
  </si>
  <si>
    <t>431800815759</t>
  </si>
  <si>
    <t>Адм. Кобринского с/п</t>
  </si>
  <si>
    <t>4319002994</t>
  </si>
  <si>
    <t>431901001</t>
  </si>
  <si>
    <t>Адм. Метелевского с/п</t>
  </si>
  <si>
    <t>4319002909</t>
  </si>
  <si>
    <t>МУП "Мулинское ЖКХ"</t>
  </si>
  <si>
    <t>4319003099</t>
  </si>
  <si>
    <t>ООО "ЖКХ Нагорск"</t>
  </si>
  <si>
    <t>4319003123</t>
  </si>
  <si>
    <t>ООО "ЖКХ Синегорье"</t>
  </si>
  <si>
    <t>4319006580</t>
  </si>
  <si>
    <t>ООО "ЖилКомСервис"</t>
  </si>
  <si>
    <t>4319006678</t>
  </si>
  <si>
    <t>СПК "Заря"</t>
  </si>
  <si>
    <t>4319000059</t>
  </si>
  <si>
    <t>СПК - колхоз "Союз"</t>
  </si>
  <si>
    <t>4319000549</t>
  </si>
  <si>
    <t>СПК колхоз "Нагорск"</t>
  </si>
  <si>
    <t>4319002433</t>
  </si>
  <si>
    <t>СПК колхоз "Николаевский"</t>
  </si>
  <si>
    <t>4319000147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</si>
  <si>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</si>
  <si>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</si>
  <si>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</si>
  <si>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</si>
  <si>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</si>
  <si>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</si>
  <si>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ООО "Природа-Агро"</t>
  </si>
  <si>
    <t>4320003015</t>
  </si>
  <si>
    <t>432001001</t>
  </si>
  <si>
    <t>ООО "Дебют"</t>
  </si>
  <si>
    <t>4320002798</t>
  </si>
  <si>
    <t>СХА (колхоз) "Васильевский"</t>
  </si>
  <si>
    <t>4320000335</t>
  </si>
  <si>
    <t>ОАО "Урожайный"</t>
  </si>
  <si>
    <t>43200002942</t>
  </si>
  <si>
    <t>СХА (колхоз) "Урожайный"</t>
  </si>
  <si>
    <t>4320000159</t>
  </si>
  <si>
    <t>ЗАО "Кировец"</t>
  </si>
  <si>
    <t>4320000670</t>
  </si>
  <si>
    <t>СХА (колхоз) "Родина"</t>
  </si>
  <si>
    <t>4320000303</t>
  </si>
  <si>
    <t>СХА (колхоз) "Крона"</t>
  </si>
  <si>
    <t>4320001466</t>
  </si>
  <si>
    <t>МУП "Лес"</t>
  </si>
  <si>
    <t>4320002621</t>
  </si>
  <si>
    <t>ООО "Агрофирма "Немский"</t>
  </si>
  <si>
    <t>4320002340</t>
  </si>
  <si>
    <t>ООО "Гарант"</t>
  </si>
  <si>
    <t>4320002597</t>
  </si>
  <si>
    <t>ОАО "Урожайный!</t>
  </si>
  <si>
    <t>43200029421</t>
  </si>
  <si>
    <t>ОАО "Птицефабрика "Нолинская"</t>
  </si>
  <si>
    <t>4321006330</t>
  </si>
  <si>
    <t>432101001</t>
  </si>
  <si>
    <t>ООО "Ремонтный завод"</t>
  </si>
  <si>
    <t>4321005382</t>
  </si>
  <si>
    <t>4321005311</t>
  </si>
  <si>
    <t>Администрация Красноярского с/п</t>
  </si>
  <si>
    <t>4321005992</t>
  </si>
  <si>
    <t>4321018705</t>
  </si>
  <si>
    <t>ООО "Красноярское ЖКХ"</t>
  </si>
  <si>
    <t>4321005745</t>
  </si>
  <si>
    <t>Администрация Кырчанского с/п</t>
  </si>
  <si>
    <t>4321006065</t>
  </si>
  <si>
    <t>Администрация Лудянского с/п</t>
  </si>
  <si>
    <t>4321005960</t>
  </si>
  <si>
    <t>ООО "Медведское ЖКХ"</t>
  </si>
  <si>
    <t>4321005537</t>
  </si>
  <si>
    <t>Администрация Перевозского с/п</t>
  </si>
  <si>
    <t>4321006033</t>
  </si>
  <si>
    <t>ООО "КПП"</t>
  </si>
  <si>
    <t>4321018624</t>
  </si>
  <si>
    <t>ООО "ЖКХ п. Аркуль"</t>
  </si>
  <si>
    <t>4321005664</t>
  </si>
  <si>
    <t>43210063301</t>
  </si>
  <si>
    <t>43210055371</t>
  </si>
  <si>
    <t>Администрация Шварихинского с/п</t>
  </si>
  <si>
    <t>4321005978</t>
  </si>
  <si>
    <t>ЗАО "Зыковское"</t>
  </si>
  <si>
    <t>4321005801</t>
  </si>
  <si>
    <t>СПК племколхоз "Шварихинский"</t>
  </si>
  <si>
    <t>4321000465</t>
  </si>
  <si>
    <t>Адм. Белозерского с/п</t>
  </si>
  <si>
    <t>4322008266</t>
  </si>
  <si>
    <t>432201001</t>
  </si>
  <si>
    <t>МКУП ЖКХ "Коммунальник" п.Восточный</t>
  </si>
  <si>
    <t>43220073681</t>
  </si>
  <si>
    <t>Адм. Вятского с/п</t>
  </si>
  <si>
    <t>4322008241</t>
  </si>
  <si>
    <t>МУП ЖКХ "Водоканал"</t>
  </si>
  <si>
    <t>4322007696</t>
  </si>
  <si>
    <t>МУП ЖКХ Омутнинского района</t>
  </si>
  <si>
    <t>4322000404</t>
  </si>
  <si>
    <t>43220004042</t>
  </si>
  <si>
    <t>МУП ЖКХ "Песковский коммунальник"</t>
  </si>
  <si>
    <t>43220068861</t>
  </si>
  <si>
    <t>Муниципальное казенное унитарное предприятие жилищно-коммунального хозяйства "Коммунальник"</t>
  </si>
  <si>
    <t>4322007368</t>
  </si>
  <si>
    <t>ОАО "Восток"</t>
  </si>
  <si>
    <t>4322000015</t>
  </si>
  <si>
    <t>4322006886</t>
  </si>
  <si>
    <t>ООО "Управдом-Сервис"</t>
  </si>
  <si>
    <t>4322007745</t>
  </si>
  <si>
    <t>43220004043</t>
  </si>
  <si>
    <t>43220004041</t>
  </si>
  <si>
    <t>Адм. Альмежского с/п</t>
  </si>
  <si>
    <t>4323003084</t>
  </si>
  <si>
    <t>432301001</t>
  </si>
  <si>
    <t>Адм. Вазюкского с/п</t>
  </si>
  <si>
    <t>4323003180</t>
  </si>
  <si>
    <t>ООО "ТВК Маромица"</t>
  </si>
  <si>
    <t>43230029801</t>
  </si>
  <si>
    <t>ООО "Управляющая компания "Комфорт"</t>
  </si>
  <si>
    <t>4323003704</t>
  </si>
  <si>
    <t>4323002980</t>
  </si>
  <si>
    <t>ИП Халюкин В.И.</t>
  </si>
  <si>
    <t>432300114884</t>
  </si>
  <si>
    <t>ООО УК "РУЖЭК"</t>
  </si>
  <si>
    <t>4323002806</t>
  </si>
  <si>
    <t>МУП "Водоканал" (п.Опарино)</t>
  </si>
  <si>
    <t>4323002362</t>
  </si>
  <si>
    <t>МУП КХ "Опарино"</t>
  </si>
  <si>
    <t>4323003609</t>
  </si>
  <si>
    <t>МУП КХ "Опарино" п.Чурсья</t>
  </si>
  <si>
    <t>43230036091</t>
  </si>
  <si>
    <t>ОАО "Лесной профиль" - филиал "Паломицкий леспромхоз"</t>
  </si>
  <si>
    <t>4345043073</t>
  </si>
  <si>
    <t>Речное сельское поселение</t>
  </si>
  <si>
    <t>ИП Кокоулин</t>
  </si>
  <si>
    <t>432300084929</t>
  </si>
  <si>
    <t>МУП ЖКХ "Адышево"</t>
  </si>
  <si>
    <t>4324007010</t>
  </si>
  <si>
    <t>432401001</t>
  </si>
  <si>
    <t>МУП ЖКХ Адышевского сельского поселения Оричевского района Кировской области "Адышево"</t>
  </si>
  <si>
    <t>4324007268</t>
  </si>
  <si>
    <t>МУПП "Адышевский"</t>
  </si>
  <si>
    <t>4324000174</t>
  </si>
  <si>
    <t>ООО "Санаторий Колос"</t>
  </si>
  <si>
    <t>4324004852</t>
  </si>
  <si>
    <t>СПК "Адышевский"</t>
  </si>
  <si>
    <t>4324000287</t>
  </si>
  <si>
    <t>ИП Кашатских</t>
  </si>
  <si>
    <t>434581859890</t>
  </si>
  <si>
    <t>ПСПК "Луговой"</t>
  </si>
  <si>
    <t>4324001918</t>
  </si>
  <si>
    <t>МП ЖКХ "Зенгино"</t>
  </si>
  <si>
    <t>4324050457</t>
  </si>
  <si>
    <t>43240503202</t>
  </si>
  <si>
    <t>МП ЖКХ "Коршикское"</t>
  </si>
  <si>
    <t>4324050418</t>
  </si>
  <si>
    <t>ООО "Агрофирма"Коршик"</t>
  </si>
  <si>
    <t>4324000760</t>
  </si>
  <si>
    <t>ООО ЖКХ "Коршикское"</t>
  </si>
  <si>
    <t>4324007444</t>
  </si>
  <si>
    <t>СХПК "Искра"</t>
  </si>
  <si>
    <t>4324001428</t>
  </si>
  <si>
    <t>Филиал ОАО "РЖД-ЗДОРОВЬЕ" санаторий-профилакторий "Сосновый бор"</t>
  </si>
  <si>
    <t>7703715816</t>
  </si>
  <si>
    <t>432443001</t>
  </si>
  <si>
    <t>МП ЖКХ "Юбилейный"</t>
  </si>
  <si>
    <t>4324050390</t>
  </si>
  <si>
    <t>ООО ЖКХ "Юбилейный"</t>
  </si>
  <si>
    <t>4324007412</t>
  </si>
  <si>
    <t>ФГУП Кировская лугоболотная опытная станция</t>
  </si>
  <si>
    <t>4324001900</t>
  </si>
  <si>
    <t>ООО "ЖКХ" п.Мирный</t>
  </si>
  <si>
    <t>4324049973</t>
  </si>
  <si>
    <t>ООО "Теплосистема"</t>
  </si>
  <si>
    <t>4324049388</t>
  </si>
  <si>
    <t>СХПК им.Кирова</t>
  </si>
  <si>
    <t>4324001410</t>
  </si>
  <si>
    <t>43240493881</t>
  </si>
  <si>
    <t>ООО "ВКХ Левинцы плюс"</t>
  </si>
  <si>
    <t>4324000745</t>
  </si>
  <si>
    <t>4324050320</t>
  </si>
  <si>
    <t>43240503203</t>
  </si>
  <si>
    <t>43240503201</t>
  </si>
  <si>
    <t>ООО "Водоканал" д.Дудаевы</t>
  </si>
  <si>
    <t>43240503207</t>
  </si>
  <si>
    <t>Опытное хозяйство Кировской ГЗМИС</t>
  </si>
  <si>
    <t>4324006306</t>
  </si>
  <si>
    <t>Адм. Суводского с/п</t>
  </si>
  <si>
    <t>4324049451</t>
  </si>
  <si>
    <t>ООО ЖКХ "Торфяное"</t>
  </si>
  <si>
    <t>4324050175</t>
  </si>
  <si>
    <t>43240503204</t>
  </si>
  <si>
    <t>43240503205</t>
  </si>
  <si>
    <t>ООО "Водоканал" п.Зеленый</t>
  </si>
  <si>
    <t>43240503206</t>
  </si>
  <si>
    <t>ЗАО "Кировский молочный комбинат"</t>
  </si>
  <si>
    <t>4345000295</t>
  </si>
  <si>
    <t>ООО "Орловский водоканал"</t>
  </si>
  <si>
    <t>4336002521</t>
  </si>
  <si>
    <t>433601001</t>
  </si>
  <si>
    <t>ИП Вавилин С.М.</t>
  </si>
  <si>
    <t>433600293989</t>
  </si>
  <si>
    <t>ООО "Агрофирма "Колковская"</t>
  </si>
  <si>
    <t>43360002501</t>
  </si>
  <si>
    <t>СПК (колхоз) "Колковский"</t>
  </si>
  <si>
    <t>4336000250</t>
  </si>
  <si>
    <t>ЗАО "Агрофирма "Новый путь"</t>
  </si>
  <si>
    <t>4336002966</t>
  </si>
  <si>
    <t>Кузнецовское МУП ЖКХ</t>
  </si>
  <si>
    <t>4336002698</t>
  </si>
  <si>
    <t>43360025211</t>
  </si>
  <si>
    <t>ООО "Агрофирма "Пригородная"</t>
  </si>
  <si>
    <t>4336003405</t>
  </si>
  <si>
    <t>СХЗАО "Тохтинское"</t>
  </si>
  <si>
    <t>4336001694</t>
  </si>
  <si>
    <t>ООО "Агрофирма "Прогресс"</t>
  </si>
  <si>
    <t>4336003395</t>
  </si>
  <si>
    <t>Цепелевское МУП ЖКХ</t>
  </si>
  <si>
    <t>4336002708</t>
  </si>
  <si>
    <t>ЗАО агрофирма "Чудиновская"</t>
  </si>
  <si>
    <t>4336002666</t>
  </si>
  <si>
    <t>ООО "Кленовицкое"</t>
  </si>
  <si>
    <t>4336003518</t>
  </si>
  <si>
    <t>ООО "Русановский"</t>
  </si>
  <si>
    <t>4336003660</t>
  </si>
  <si>
    <t>СПК-СА (колхоз) "Русановский"</t>
  </si>
  <si>
    <t>4336000394</t>
  </si>
  <si>
    <t>ОАО "Ахмановское"</t>
  </si>
  <si>
    <t>4325003019</t>
  </si>
  <si>
    <t>432501001</t>
  </si>
  <si>
    <t>ОАО "Ластинское"</t>
  </si>
  <si>
    <t>4325002696</t>
  </si>
  <si>
    <t>СПК "Сретенский"</t>
  </si>
  <si>
    <t>4325000032</t>
  </si>
  <si>
    <t>СПК "Земледелец"</t>
  </si>
  <si>
    <t>4325000113</t>
  </si>
  <si>
    <t>СПК (колхоз) "Рассвет"</t>
  </si>
  <si>
    <t>4325002800</t>
  </si>
  <si>
    <t>СПК "Войский"</t>
  </si>
  <si>
    <t>4325000297</t>
  </si>
  <si>
    <t>ОАО "Ижевское"</t>
  </si>
  <si>
    <t>4325002946</t>
  </si>
  <si>
    <t>СПК "Ленинец"</t>
  </si>
  <si>
    <t>4325000177</t>
  </si>
  <si>
    <t>ОАО "Лактис"</t>
  </si>
  <si>
    <t>4325000106</t>
  </si>
  <si>
    <t>ООО "Управляющая компания ЖКХ Пижанского района"</t>
  </si>
  <si>
    <t>4325002738</t>
  </si>
  <si>
    <t>СХПК "Кашнурский"</t>
  </si>
  <si>
    <t>4325000184</t>
  </si>
  <si>
    <t>СХПК СА (колхоз) "Ошаевский"</t>
  </si>
  <si>
    <t>4325000280</t>
  </si>
  <si>
    <t>Администрация Зареченского с/п</t>
  </si>
  <si>
    <t>4326008242</t>
  </si>
  <si>
    <t>432601001</t>
  </si>
  <si>
    <t>Адм. Лунданского с/п</t>
  </si>
  <si>
    <t>4326008203</t>
  </si>
  <si>
    <t>Адм. Октябрьского с/п</t>
  </si>
  <si>
    <t>4326008122</t>
  </si>
  <si>
    <t>4326008820</t>
  </si>
  <si>
    <t>ООО "Демьяновское ЖКХ"</t>
  </si>
  <si>
    <t>4326009599</t>
  </si>
  <si>
    <t>ООО "Демьяновское ЖКХ" Маялово</t>
  </si>
  <si>
    <t>43260095991</t>
  </si>
  <si>
    <t>ООО "ЛПК "ПОЛЕКО"</t>
  </si>
  <si>
    <t>4326003195</t>
  </si>
  <si>
    <t>ООО ПСК "Полеко"</t>
  </si>
  <si>
    <t>4326003406</t>
  </si>
  <si>
    <t>ООО "Пинюгское ЖКХ"</t>
  </si>
  <si>
    <t>4326009503</t>
  </si>
  <si>
    <t>ГУСО "Психоневр.интернат"</t>
  </si>
  <si>
    <t>4326001695</t>
  </si>
  <si>
    <t>ОАО "МРСК Центра и Приволжья" филиал "Кировэнерго"  Подосиновский РЭС</t>
  </si>
  <si>
    <t>432632001</t>
  </si>
  <si>
    <t>ОАО "Подосиновец-Агро"</t>
  </si>
  <si>
    <t>4326009045</t>
  </si>
  <si>
    <t>ООО "Подосиновец тепловодосервис"</t>
  </si>
  <si>
    <t>4326009373</t>
  </si>
  <si>
    <t>МУП "ЖКХ п.Пинюг"</t>
  </si>
  <si>
    <t>43260036391</t>
  </si>
  <si>
    <t>Адм. Утмановского с/п</t>
  </si>
  <si>
    <t>4326008080</t>
  </si>
  <si>
    <t>Администрация Шолгского СП</t>
  </si>
  <si>
    <t>4326008186</t>
  </si>
  <si>
    <t>Администрация Щеткинского с/п</t>
  </si>
  <si>
    <t>4326008267</t>
  </si>
  <si>
    <t>СПК (колхоз) "Маяк"</t>
  </si>
  <si>
    <t>4326000331</t>
  </si>
  <si>
    <t>Администрация Городищенского с/п</t>
  </si>
  <si>
    <t>4327004320</t>
  </si>
  <si>
    <t>432701001</t>
  </si>
  <si>
    <t>ООО "Рассвет"</t>
  </si>
  <si>
    <t>4327003230</t>
  </si>
  <si>
    <t>Адм. Корляковского с/п</t>
  </si>
  <si>
    <t>4327003550</t>
  </si>
  <si>
    <t>Администрация Люмпанурского с/п</t>
  </si>
  <si>
    <t>4327003536</t>
  </si>
  <si>
    <t>Администрация Матвинурского сельского поселения</t>
  </si>
  <si>
    <t>4327003631</t>
  </si>
  <si>
    <t>МУП "Санчурский коммунсервис"</t>
  </si>
  <si>
    <t>4327003455</t>
  </si>
  <si>
    <t>ООО "Санчурский коммунсервис"</t>
  </si>
  <si>
    <t>4327004410</t>
  </si>
  <si>
    <t>Администрация Сметанинского с/п</t>
  </si>
  <si>
    <t>4327002436</t>
  </si>
  <si>
    <t>СХПК "Заозерский"</t>
  </si>
  <si>
    <t>4327000180</t>
  </si>
  <si>
    <t>ОАО "Правда"</t>
  </si>
  <si>
    <t>4327004184</t>
  </si>
  <si>
    <t>Адм. Благовещенского с/п</t>
  </si>
  <si>
    <t>4328002373</t>
  </si>
  <si>
    <t>432801001</t>
  </si>
  <si>
    <t>МУП "Круглыжское МТС"</t>
  </si>
  <si>
    <t>4328001789</t>
  </si>
  <si>
    <t>СПК "Память Ильича"</t>
  </si>
  <si>
    <t>4328033220</t>
  </si>
  <si>
    <t>МУП "Свечинское теплоэнерго"</t>
  </si>
  <si>
    <t>4328002260</t>
  </si>
  <si>
    <t>43280022601</t>
  </si>
  <si>
    <t>СПК "Шмелевский"</t>
  </si>
  <si>
    <t>4328000351</t>
  </si>
  <si>
    <t>СПК СА (колхоз) им.18Марта</t>
  </si>
  <si>
    <t>4328000175</t>
  </si>
  <si>
    <t>ЗАО "Красный якорь"</t>
  </si>
  <si>
    <t>4343004720</t>
  </si>
  <si>
    <t>432901001</t>
  </si>
  <si>
    <t>МУП "ВКХ г.Слободского"</t>
  </si>
  <si>
    <t>4329012455</t>
  </si>
  <si>
    <t>4343000540</t>
  </si>
  <si>
    <t>434301001</t>
  </si>
  <si>
    <t>ООО "Слободской мебельный комбинат"</t>
  </si>
  <si>
    <t>4329013723</t>
  </si>
  <si>
    <t>ОАО "Санаторий Митино"</t>
  </si>
  <si>
    <t>4329000724</t>
  </si>
  <si>
    <t>ООО "Денисово"</t>
  </si>
  <si>
    <t>4345111439</t>
  </si>
  <si>
    <t>ООО "Тепловик"</t>
  </si>
  <si>
    <t>43290109091</t>
  </si>
  <si>
    <t>МУП ЖКХ с.Ильинское</t>
  </si>
  <si>
    <t>4329013650</t>
  </si>
  <si>
    <t>ООО "Ника"</t>
  </si>
  <si>
    <t>4329010881</t>
  </si>
  <si>
    <t>4329011846</t>
  </si>
  <si>
    <t>4329012906</t>
  </si>
  <si>
    <t>4329010909</t>
  </si>
  <si>
    <t>ООО "Русская усадьба"</t>
  </si>
  <si>
    <t>4329011518</t>
  </si>
  <si>
    <t>ООО "СПК СХА им.Ленина"</t>
  </si>
  <si>
    <t>4329012624</t>
  </si>
  <si>
    <t>СПК-СХА (колхоз) им.Ленина</t>
  </si>
  <si>
    <t>4329000805</t>
  </si>
  <si>
    <t>Адм. Озерницкого с/п</t>
  </si>
  <si>
    <t>4329010144</t>
  </si>
  <si>
    <t>ООО "Октябрьский"</t>
  </si>
  <si>
    <t>4329010916</t>
  </si>
  <si>
    <t>МУП ЖКХ п. Вахруши</t>
  </si>
  <si>
    <t>4329004750</t>
  </si>
  <si>
    <t>СПК СА (колхоз) "Родина"</t>
  </si>
  <si>
    <t>4329004630</t>
  </si>
  <si>
    <t>ОАО Слободская "Агропромтехника"</t>
  </si>
  <si>
    <t>4329002030</t>
  </si>
  <si>
    <t>ООО "Восток"</t>
  </si>
  <si>
    <t>4329012864</t>
  </si>
  <si>
    <t>ООО "Комфорт Плюс"</t>
  </si>
  <si>
    <t>4329012889</t>
  </si>
  <si>
    <t>ООО ПСК "РесурсЭнергоСтрой"</t>
  </si>
  <si>
    <t>4345246919</t>
  </si>
  <si>
    <t>СПК СХА (колхоз) "Красная Талица"</t>
  </si>
  <si>
    <t>4329004510</t>
  </si>
  <si>
    <t>ГУСО "Подлевский психоневр.интернат"</t>
  </si>
  <si>
    <t>4329004583</t>
  </si>
  <si>
    <t>ООО "Звероводческое племенное хозяйство "Вятка</t>
  </si>
  <si>
    <t>4329008459</t>
  </si>
  <si>
    <t>ООО "Многоотраслевое предприятие"</t>
  </si>
  <si>
    <t>4329011028</t>
  </si>
  <si>
    <t>ГОУ СПО "Суводский лесхоз-техникум"</t>
  </si>
  <si>
    <t>4330000341</t>
  </si>
  <si>
    <t>433001001</t>
  </si>
  <si>
    <t>ООО "Водолей"</t>
  </si>
  <si>
    <t>4345247172</t>
  </si>
  <si>
    <t>ООО "Водсельсервис"</t>
  </si>
  <si>
    <t>4330007033</t>
  </si>
  <si>
    <t>4330005935</t>
  </si>
  <si>
    <t>43300059355</t>
  </si>
  <si>
    <t>43300059356</t>
  </si>
  <si>
    <t>ОАО "Прогресс"</t>
  </si>
  <si>
    <t>4330005886</t>
  </si>
  <si>
    <t>43300059352</t>
  </si>
  <si>
    <t>43300059357</t>
  </si>
  <si>
    <t>43300059353</t>
  </si>
  <si>
    <t>ООО "Услуга"</t>
  </si>
  <si>
    <t>4330007139</t>
  </si>
  <si>
    <t>43300059354</t>
  </si>
  <si>
    <t>СХПК-СА (колхоз) "Лошкаринский"</t>
  </si>
  <si>
    <t>4330000655</t>
  </si>
  <si>
    <t>43300059358</t>
  </si>
  <si>
    <t>43300059359</t>
  </si>
  <si>
    <t>43300059351</t>
  </si>
  <si>
    <t>ОАО "Русь"</t>
  </si>
  <si>
    <t>4330005244</t>
  </si>
  <si>
    <t>43300059350</t>
  </si>
  <si>
    <t>ООО "Советская агрофирма"</t>
  </si>
  <si>
    <t>4330004233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</si>
  <si>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</si>
  <si>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</si>
  <si>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</si>
  <si>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</si>
  <si>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</si>
  <si>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</si>
  <si>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СПК СА "Большевик"</t>
  </si>
  <si>
    <t>4331000577</t>
  </si>
  <si>
    <t>433101001</t>
  </si>
  <si>
    <t>СПК (колхоз) "Нива"</t>
  </si>
  <si>
    <t>4331000048</t>
  </si>
  <si>
    <t>СПК "Плельский"</t>
  </si>
  <si>
    <t>43310000231</t>
  </si>
  <si>
    <t>СПК "Сунский"</t>
  </si>
  <si>
    <t>4331000030</t>
  </si>
  <si>
    <t>ПСПК "Краснопольский"</t>
  </si>
  <si>
    <t>4331000023</t>
  </si>
  <si>
    <t>Адм. Курчумского с/п</t>
  </si>
  <si>
    <t>4331001933</t>
  </si>
  <si>
    <t>ООО "Сунские коммунальные системы"</t>
  </si>
  <si>
    <t>4331001884</t>
  </si>
  <si>
    <t>ООО "ЭнергоСервис"</t>
  </si>
  <si>
    <t>4331002207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</si>
  <si>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</si>
  <si>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</si>
  <si>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</si>
  <si>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</si>
  <si>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</si>
  <si>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</si>
  <si>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</si>
  <si>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</si>
  <si>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</si>
  <si>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Адм. Грековского с/п</t>
  </si>
  <si>
    <t>4332005881</t>
  </si>
  <si>
    <t>433201001</t>
  </si>
  <si>
    <t>МУП ЖКХ "Сервис"</t>
  </si>
  <si>
    <t>4332001220</t>
  </si>
  <si>
    <t>Администрация Михайловского с/п</t>
  </si>
  <si>
    <t>4332005828</t>
  </si>
  <si>
    <t>СПК колхоз "Новый"</t>
  </si>
  <si>
    <t>4332002489</t>
  </si>
  <si>
    <t>СПК - колхоз "Родник"</t>
  </si>
  <si>
    <t>4332000065</t>
  </si>
  <si>
    <t>СПК колхоз "Русь"</t>
  </si>
  <si>
    <t>4332006116</t>
  </si>
  <si>
    <t>4332002584</t>
  </si>
  <si>
    <t>Адм.Астраханского с/п</t>
  </si>
  <si>
    <t>4333000741</t>
  </si>
  <si>
    <t>433301001</t>
  </si>
  <si>
    <t>МУП "Сибирский"</t>
  </si>
  <si>
    <t>4333002643</t>
  </si>
  <si>
    <t>СПСК "Нива"</t>
  </si>
  <si>
    <t>4333003679</t>
  </si>
  <si>
    <t>СПК "Елгань"</t>
  </si>
  <si>
    <t>4333002883</t>
  </si>
  <si>
    <t>Администрация Канахинского с/п</t>
  </si>
  <si>
    <t>43330000741</t>
  </si>
  <si>
    <t>4333002682</t>
  </si>
  <si>
    <t>Администрация Комаровского с/п</t>
  </si>
  <si>
    <t>4333000734</t>
  </si>
  <si>
    <t>МКП "Унинская машинотехнологическая станиция"</t>
  </si>
  <si>
    <t>4333003189</t>
  </si>
  <si>
    <t>ООО "Машиннотракторная станция"</t>
  </si>
  <si>
    <t>4333003693</t>
  </si>
  <si>
    <t>Администрация Порезского с/п</t>
  </si>
  <si>
    <t>4333000847</t>
  </si>
  <si>
    <t>4333003703</t>
  </si>
  <si>
    <t>ООО "Тандем"</t>
  </si>
  <si>
    <t>4333004143</t>
  </si>
  <si>
    <t>ООО "Сардыкское ЖКХ"</t>
  </si>
  <si>
    <t>4333004048</t>
  </si>
  <si>
    <t>Администрация Сосновского с/п</t>
  </si>
  <si>
    <t>4333000815</t>
  </si>
  <si>
    <t>СПК "Верхнелемский"</t>
  </si>
  <si>
    <t>4333002890</t>
  </si>
  <si>
    <t>Администрация Андреевского с/п</t>
  </si>
  <si>
    <t>4334006560</t>
  </si>
  <si>
    <t>433401001</t>
  </si>
  <si>
    <t>ООО "ЖКХ Андреевское"</t>
  </si>
  <si>
    <t>4334007877</t>
  </si>
  <si>
    <t>Администрация Байсинского с/п</t>
  </si>
  <si>
    <t>4334006538</t>
  </si>
  <si>
    <t>КФХ "Богдановское"</t>
  </si>
  <si>
    <t>4334004512</t>
  </si>
  <si>
    <t>ООО ЖКХ "Большеройское"</t>
  </si>
  <si>
    <t>4334008246</t>
  </si>
  <si>
    <t>ООО "Уют"</t>
  </si>
  <si>
    <t>4334007901</t>
  </si>
  <si>
    <t>ООО "Коммунальное хозяйство"</t>
  </si>
  <si>
    <t>4334007637</t>
  </si>
  <si>
    <t>Администрация Донауровского с/п</t>
  </si>
  <si>
    <t>4334006545</t>
  </si>
  <si>
    <t>ООО "Алмаз"</t>
  </si>
  <si>
    <t>4334007299</t>
  </si>
  <si>
    <t>ООО "Строй-Сервис"</t>
  </si>
  <si>
    <t>4334008870</t>
  </si>
  <si>
    <t>Администрация Лебедевского с/п</t>
  </si>
  <si>
    <t>4334006672</t>
  </si>
  <si>
    <t>Администрация Лопьяльского с/п</t>
  </si>
  <si>
    <t>4334006714</t>
  </si>
  <si>
    <t>ООО "Выбор"</t>
  </si>
  <si>
    <t>4334008669</t>
  </si>
  <si>
    <t>Администрация Петровского с/п</t>
  </si>
  <si>
    <t>4334006658</t>
  </si>
  <si>
    <t>ООО "ЖКХ Петровское"</t>
  </si>
  <si>
    <t>4334007965</t>
  </si>
  <si>
    <t>Администрация Петряевского с/п</t>
  </si>
  <si>
    <t>4334006513</t>
  </si>
  <si>
    <t>СПК "Плодовоягодное"</t>
  </si>
  <si>
    <t>4334000663</t>
  </si>
  <si>
    <t>Адм.Пиляндыщевского с/п</t>
  </si>
  <si>
    <t>4334006640</t>
  </si>
  <si>
    <t>ИП Бердников В.Ф. д.Табеково</t>
  </si>
  <si>
    <t>43340082531</t>
  </si>
  <si>
    <t>ИП Бердников В.Ф. с.Рождественское</t>
  </si>
  <si>
    <t>4334008253</t>
  </si>
  <si>
    <t>КФХ "Строитель"</t>
  </si>
  <si>
    <t>433400173483</t>
  </si>
  <si>
    <t>Администрация Рублевского с/п д.Адово</t>
  </si>
  <si>
    <t>4334016697</t>
  </si>
  <si>
    <t>Администрация Рублевского с/п д.Меркуши</t>
  </si>
  <si>
    <t>43340166971</t>
  </si>
  <si>
    <t>Администрация Русско-Тимкинского с/п</t>
  </si>
  <si>
    <t>4334006552</t>
  </si>
  <si>
    <t>МУП "Водолей"</t>
  </si>
  <si>
    <t>4334008165</t>
  </si>
  <si>
    <t>Администрация Савиновского с/п</t>
  </si>
  <si>
    <t>4334006665</t>
  </si>
  <si>
    <t>ООО "Медведь"</t>
  </si>
  <si>
    <t>4334007860</t>
  </si>
  <si>
    <t>КФХ им.Кирова</t>
  </si>
  <si>
    <t>433400706484</t>
  </si>
  <si>
    <t>СПК "Им.Коминтерна"</t>
  </si>
  <si>
    <t>4334001240</t>
  </si>
  <si>
    <t>ООО "ЖКХ "Шурминское"</t>
  </si>
  <si>
    <t>4334007926</t>
  </si>
  <si>
    <t>СПК колхоз "Победа"</t>
  </si>
  <si>
    <t>4335000257</t>
  </si>
  <si>
    <t>433501001</t>
  </si>
  <si>
    <t>СПК колхоз "Филейский"</t>
  </si>
  <si>
    <t>4335003057</t>
  </si>
  <si>
    <t>СПК Колхоз им.Ленина</t>
  </si>
  <si>
    <t>4335000264</t>
  </si>
  <si>
    <t>ОАО "Им.Кирова"</t>
  </si>
  <si>
    <t>4335003603</t>
  </si>
  <si>
    <t>СПК колхоз им.Кирова</t>
  </si>
  <si>
    <t>4335000144</t>
  </si>
  <si>
    <t>СПК колхоз им.Свердлова</t>
  </si>
  <si>
    <t>4335000289</t>
  </si>
  <si>
    <t>Администрация Николаевского с/п</t>
  </si>
  <si>
    <t>4335002920</t>
  </si>
  <si>
    <t>4335000169</t>
  </si>
  <si>
    <t>СПК колхоз "Верхобельский"</t>
  </si>
  <si>
    <t>4335000190</t>
  </si>
  <si>
    <t>СПК колхоз "Петруненский"</t>
  </si>
  <si>
    <t>4335000112</t>
  </si>
  <si>
    <t>СПК колхоз "Поломский"</t>
  </si>
  <si>
    <t>4335000296</t>
  </si>
  <si>
    <t>МУП "Фаленский коммунальщик"</t>
  </si>
  <si>
    <t>4335002695</t>
  </si>
  <si>
    <t>4335003579</t>
  </si>
  <si>
    <t>Агрофирма "Верхобелье"</t>
  </si>
  <si>
    <t>4334003459</t>
  </si>
  <si>
    <t>Адм.Талицкого с/п  Белая</t>
  </si>
  <si>
    <t>4335002857</t>
  </si>
  <si>
    <t>Адм.Талицкого с/п Паньшонки</t>
  </si>
  <si>
    <t>43350028571</t>
  </si>
  <si>
    <t>СПК "Бельский"</t>
  </si>
  <si>
    <t>4335003040</t>
  </si>
  <si>
    <t>СПК (колхоз) "Вогульский"</t>
  </si>
  <si>
    <t>4335003064</t>
  </si>
  <si>
    <t>СПК колхоз "Нагорский"</t>
  </si>
  <si>
    <t>4335000338</t>
  </si>
  <si>
    <t>СПК колхоз "Талицкий"</t>
  </si>
  <si>
    <t>4335000200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</si>
  <si>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</si>
  <si>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</si>
  <si>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</si>
  <si>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</si>
  <si>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</si>
  <si>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</si>
  <si>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</si>
  <si>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</si>
  <si>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</si>
  <si>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</si>
  <si>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</si>
  <si>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</si>
  <si>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</si>
  <si>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</si>
  <si>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</si>
  <si>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</si>
  <si>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</si>
  <si>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</si>
  <si>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</si>
  <si>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</si>
  <si>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</si>
  <si>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</si>
  <si>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</si>
  <si>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</si>
  <si>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</si>
  <si>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</si>
  <si>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</si>
  <si>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</si>
  <si>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</si>
  <si>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</si>
  <si>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</si>
  <si>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</si>
  <si>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Администрация Высокораменского с/п</t>
  </si>
  <si>
    <t>4337004289</t>
  </si>
  <si>
    <t>433701001</t>
  </si>
  <si>
    <t>Администрация Гостовского с/п</t>
  </si>
  <si>
    <t>4337004271</t>
  </si>
  <si>
    <t>Администрация Новотроицкого с/п</t>
  </si>
  <si>
    <t>4337004042</t>
  </si>
  <si>
    <t>СПК (колхоз) "Родина"</t>
  </si>
  <si>
    <t>4337000407</t>
  </si>
  <si>
    <t>СПК - СА (колхоз) "Им.Калинина"</t>
  </si>
  <si>
    <t>4337000781</t>
  </si>
  <si>
    <t>СПК - СА (колхоз) "Новотроицкий"</t>
  </si>
  <si>
    <t>4337000157</t>
  </si>
  <si>
    <t>СПК СА колхоз "Победа"</t>
  </si>
  <si>
    <t>4337000301</t>
  </si>
  <si>
    <t>МУП "ЖКХ"</t>
  </si>
  <si>
    <t>4337004480</t>
  </si>
  <si>
    <t>СПК СА (колхоз) "Маяк"</t>
  </si>
  <si>
    <t>4337000598</t>
  </si>
  <si>
    <t>Администрация Черновского с/п</t>
  </si>
  <si>
    <t>4337004320</t>
  </si>
  <si>
    <t>МОУ "Детский дом-школа"</t>
  </si>
  <si>
    <t>4338003425</t>
  </si>
  <si>
    <t>ИП Коршунов М.М.</t>
  </si>
  <si>
    <t>433800279389</t>
  </si>
  <si>
    <t>ИП Мельников А.Ф.</t>
  </si>
  <si>
    <t>433800386197</t>
  </si>
  <si>
    <t>Администрация Высоковского с/п</t>
  </si>
  <si>
    <t>4338007081</t>
  </si>
  <si>
    <t>МУП ЖКХ "Темп"</t>
  </si>
  <si>
    <t>4338007500</t>
  </si>
  <si>
    <t>ООО "Зодиак" д.Ложкари</t>
  </si>
  <si>
    <t>43380074121</t>
  </si>
  <si>
    <t>ООО "Зодиак" д.Рубленки</t>
  </si>
  <si>
    <t>43380074122</t>
  </si>
  <si>
    <t>ООО "Зодиак" с.Загарье</t>
  </si>
  <si>
    <t>4338007412</t>
  </si>
  <si>
    <t>Администрация Ивановского с/п</t>
  </si>
  <si>
    <t>4338007093</t>
  </si>
  <si>
    <t>ООО "ЖКХ Медяны"</t>
  </si>
  <si>
    <t>4338007444</t>
  </si>
  <si>
    <t>Адм. Монастырского с/п</t>
  </si>
  <si>
    <t>4338006810</t>
  </si>
  <si>
    <t>ООО "ЖКХ Подгорцы"</t>
  </si>
  <si>
    <t>4338007420</t>
  </si>
  <si>
    <t>КОГУП "Облкоммунсервис"</t>
  </si>
  <si>
    <t>4346041093</t>
  </si>
  <si>
    <t>ОАО "Эликон"</t>
  </si>
  <si>
    <t>4338000181</t>
  </si>
  <si>
    <t>ООО "Юрьянские коммунальные системы"</t>
  </si>
  <si>
    <t>4338007356</t>
  </si>
  <si>
    <t>Юрьянское Райпо</t>
  </si>
  <si>
    <t>4338000255</t>
  </si>
  <si>
    <t>Администрация Северного с/п</t>
  </si>
  <si>
    <t>4338007028</t>
  </si>
  <si>
    <t>4339008240</t>
  </si>
  <si>
    <t>433901001</t>
  </si>
  <si>
    <t>4339008747</t>
  </si>
  <si>
    <t>43390082401</t>
  </si>
  <si>
    <t>43390087475</t>
  </si>
  <si>
    <t>43390087471</t>
  </si>
  <si>
    <t>СПК СА (колхоз) им.Калинина</t>
  </si>
  <si>
    <t>4339001050</t>
  </si>
  <si>
    <t>СПК СА (колхоз) им.Пушкина</t>
  </si>
  <si>
    <t>4339007464</t>
  </si>
  <si>
    <t>43390087472</t>
  </si>
  <si>
    <t>ООО "Каскад"</t>
  </si>
  <si>
    <t>43390082641</t>
  </si>
  <si>
    <t>Салобелякское МУП ЖКХ</t>
  </si>
  <si>
    <t>4339003562</t>
  </si>
  <si>
    <t>43390087474</t>
  </si>
  <si>
    <t>43390087473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</si>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</sst>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_-&quot;Ј&quot;* #,##0.00_-;\-&quot;Ј&quot;* #,##0.00_-;_-&quot;Ј&quot;* &quot;-&quot;??_-;_-@_-"/>
    <numFmt numFmtId="195" formatCode="0.0000"/>
  </numFmts>
  <fonts count="5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8"/>
      <name val="Segoe U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6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75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5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76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0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95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0" xfId="79" applyFont="1" applyFill="1" applyBorder="1" applyAlignment="1" applyProtection="1">
      <alignment horizontal="center" vertical="center" wrapText="1"/>
      <protection locked="0"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7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5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29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59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1" t="e">
        <f>"Версия "&amp;GetVersion()</f>
        <v>#NAME?</v>
      </c>
      <c r="O3" s="101"/>
    </row>
    <row r="4" spans="3:15" ht="37.5" customHeight="1">
      <c r="C4" s="101"/>
      <c r="D4" s="104"/>
      <c r="E4" s="214" t="s">
        <v>498</v>
      </c>
      <c r="F4" s="215"/>
      <c r="G4" s="215"/>
      <c r="H4" s="215"/>
      <c r="I4" s="215"/>
      <c r="J4" s="215"/>
      <c r="K4" s="215"/>
      <c r="L4" s="215"/>
      <c r="M4" s="216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8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8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0" t="s">
        <v>499</v>
      </c>
      <c r="F87" s="220"/>
      <c r="G87" s="220"/>
      <c r="H87" s="220"/>
      <c r="I87" s="220"/>
      <c r="J87" s="220"/>
      <c r="K87" s="209"/>
      <c r="L87" s="209"/>
      <c r="M87" s="209"/>
      <c r="N87" s="105"/>
      <c r="O87" s="101"/>
    </row>
    <row r="88" spans="3:15" ht="12" customHeight="1">
      <c r="C88" s="101"/>
      <c r="D88" s="104"/>
      <c r="E88" s="219" t="s">
        <v>500</v>
      </c>
      <c r="F88" s="219"/>
      <c r="G88" s="221"/>
      <c r="H88" s="221"/>
      <c r="I88" s="221"/>
      <c r="J88" s="221"/>
      <c r="K88" s="221"/>
      <c r="L88" s="221"/>
      <c r="M88" s="221"/>
      <c r="N88" s="105"/>
      <c r="O88" s="101"/>
    </row>
    <row r="89" spans="3:15" ht="12" customHeight="1">
      <c r="C89" s="101"/>
      <c r="D89" s="104"/>
      <c r="E89" s="219" t="s">
        <v>501</v>
      </c>
      <c r="F89" s="219"/>
      <c r="G89" s="221"/>
      <c r="H89" s="221"/>
      <c r="I89" s="221"/>
      <c r="J89" s="221"/>
      <c r="K89" s="221"/>
      <c r="L89" s="221"/>
      <c r="M89" s="221"/>
      <c r="N89" s="105"/>
      <c r="O89" s="101"/>
    </row>
    <row r="90" spans="3:15" ht="12" customHeight="1">
      <c r="C90" s="101"/>
      <c r="D90" s="104"/>
      <c r="E90" s="219" t="s">
        <v>502</v>
      </c>
      <c r="F90" s="219"/>
      <c r="G90" s="226" t="s">
        <v>503</v>
      </c>
      <c r="H90" s="226"/>
      <c r="I90" s="226"/>
      <c r="J90" s="226"/>
      <c r="K90" s="226"/>
      <c r="L90" s="226"/>
      <c r="M90" s="226"/>
      <c r="N90" s="105"/>
      <c r="O90" s="101"/>
    </row>
    <row r="91" spans="3:15" ht="12" customHeight="1">
      <c r="C91" s="101"/>
      <c r="D91" s="104"/>
      <c r="E91" s="219" t="s">
        <v>504</v>
      </c>
      <c r="F91" s="219"/>
      <c r="G91" s="227"/>
      <c r="H91" s="227"/>
      <c r="I91" s="227"/>
      <c r="J91" s="227"/>
      <c r="K91" s="227"/>
      <c r="L91" s="227"/>
      <c r="M91" s="227"/>
      <c r="N91" s="105"/>
      <c r="O91" s="101"/>
    </row>
    <row r="92" spans="3:15" ht="12.75">
      <c r="C92" s="101"/>
      <c r="D92" s="104"/>
      <c r="E92" s="219" t="s">
        <v>505</v>
      </c>
      <c r="F92" s="219"/>
      <c r="G92" s="222" t="s">
        <v>506</v>
      </c>
      <c r="H92" s="223"/>
      <c r="I92" s="223"/>
      <c r="J92" s="223"/>
      <c r="K92" s="223"/>
      <c r="L92" s="223"/>
      <c r="M92" s="224"/>
      <c r="N92" s="105"/>
      <c r="O92" s="101"/>
    </row>
    <row r="93" spans="3:15" ht="18" customHeight="1">
      <c r="C93" s="101"/>
      <c r="D93" s="104"/>
      <c r="E93" s="210"/>
      <c r="F93" s="210"/>
      <c r="G93" s="210"/>
      <c r="H93" s="210"/>
      <c r="I93" s="210"/>
      <c r="J93" s="210"/>
      <c r="K93" s="209"/>
      <c r="L93" s="209"/>
      <c r="M93" s="209"/>
      <c r="N93" s="105"/>
      <c r="O93" s="101"/>
    </row>
    <row r="94" spans="3:15" ht="15" customHeight="1">
      <c r="C94" s="101"/>
      <c r="D94" s="104"/>
      <c r="E94" s="220" t="s">
        <v>507</v>
      </c>
      <c r="F94" s="220"/>
      <c r="G94" s="220"/>
      <c r="H94" s="220"/>
      <c r="I94" s="220"/>
      <c r="J94" s="220"/>
      <c r="K94" s="209"/>
      <c r="L94" s="209"/>
      <c r="M94" s="209"/>
      <c r="N94" s="105"/>
      <c r="O94" s="101"/>
    </row>
    <row r="95" spans="3:15" ht="12.75">
      <c r="C95" s="101"/>
      <c r="D95" s="104"/>
      <c r="E95" s="219" t="s">
        <v>500</v>
      </c>
      <c r="F95" s="219"/>
      <c r="G95" s="225" t="s">
        <v>509</v>
      </c>
      <c r="H95" s="225"/>
      <c r="I95" s="225"/>
      <c r="J95" s="225"/>
      <c r="K95" s="225"/>
      <c r="L95" s="225"/>
      <c r="M95" s="225"/>
      <c r="N95" s="105"/>
      <c r="O95" s="101"/>
    </row>
    <row r="96" spans="3:15" ht="12.75">
      <c r="C96" s="101"/>
      <c r="D96" s="104"/>
      <c r="E96" s="219" t="s">
        <v>501</v>
      </c>
      <c r="F96" s="219"/>
      <c r="G96" s="225" t="s">
        <v>510</v>
      </c>
      <c r="H96" s="225"/>
      <c r="I96" s="225"/>
      <c r="J96" s="225"/>
      <c r="K96" s="225"/>
      <c r="L96" s="225"/>
      <c r="M96" s="225"/>
      <c r="N96" s="105"/>
      <c r="O96" s="101"/>
    </row>
    <row r="97" spans="3:15" ht="12.75">
      <c r="C97" s="101"/>
      <c r="D97" s="104"/>
      <c r="E97" s="219" t="s">
        <v>502</v>
      </c>
      <c r="F97" s="219"/>
      <c r="G97" s="226" t="s">
        <v>508</v>
      </c>
      <c r="H97" s="226"/>
      <c r="I97" s="226"/>
      <c r="J97" s="226"/>
      <c r="K97" s="226"/>
      <c r="L97" s="226"/>
      <c r="M97" s="226"/>
      <c r="N97" s="105"/>
      <c r="O97" s="101"/>
    </row>
    <row r="98" spans="3:15" ht="12" customHeight="1">
      <c r="C98" s="101"/>
      <c r="D98" s="104"/>
      <c r="E98" s="219" t="s">
        <v>504</v>
      </c>
      <c r="F98" s="219"/>
      <c r="G98" s="227"/>
      <c r="H98" s="227"/>
      <c r="I98" s="227"/>
      <c r="J98" s="227"/>
      <c r="K98" s="227"/>
      <c r="L98" s="227"/>
      <c r="M98" s="227"/>
      <c r="N98" s="105"/>
      <c r="O98" s="101"/>
    </row>
    <row r="99" spans="3:15" ht="12" customHeight="1">
      <c r="C99" s="101"/>
      <c r="D99" s="104"/>
      <c r="E99" s="219" t="s">
        <v>505</v>
      </c>
      <c r="F99" s="219"/>
      <c r="G99" s="228"/>
      <c r="H99" s="228"/>
      <c r="I99" s="228"/>
      <c r="J99" s="228"/>
      <c r="K99" s="228"/>
      <c r="L99" s="228"/>
      <c r="M99" s="228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14" t="s">
        <v>5</v>
      </c>
      <c r="F101" s="217"/>
      <c r="G101" s="217"/>
      <c r="H101" s="218"/>
      <c r="I101" s="194" t="s">
        <v>470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G98:M98"/>
    <mergeCell ref="G99:M99"/>
    <mergeCell ref="E96:F96"/>
    <mergeCell ref="E99:F99"/>
    <mergeCell ref="G96:M96"/>
    <mergeCell ref="G97:M97"/>
    <mergeCell ref="E88:F88"/>
    <mergeCell ref="E89:F89"/>
    <mergeCell ref="G92:M92"/>
    <mergeCell ref="G95:M95"/>
    <mergeCell ref="E91:F91"/>
    <mergeCell ref="E92:F92"/>
    <mergeCell ref="G90:M90"/>
    <mergeCell ref="G91:M91"/>
    <mergeCell ref="E4:M4"/>
    <mergeCell ref="E101:H101"/>
    <mergeCell ref="E90:F90"/>
    <mergeCell ref="E97:F97"/>
    <mergeCell ref="E98:F98"/>
    <mergeCell ref="E94:J94"/>
    <mergeCell ref="G88:M88"/>
    <mergeCell ref="G89:M89"/>
    <mergeCell ref="E95:F95"/>
    <mergeCell ref="E87:J87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693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358</v>
      </c>
      <c r="C1" t="s">
        <v>482</v>
      </c>
      <c r="D1" t="s">
        <v>359</v>
      </c>
      <c r="E1" t="s">
        <v>360</v>
      </c>
      <c r="F1" t="s">
        <v>444</v>
      </c>
      <c r="G1" t="s">
        <v>481</v>
      </c>
      <c r="H1" t="s">
        <v>361</v>
      </c>
    </row>
    <row r="2" spans="1:8" ht="11.25">
      <c r="A2">
        <v>1</v>
      </c>
      <c r="B2" t="s">
        <v>513</v>
      </c>
      <c r="C2" t="s">
        <v>515</v>
      </c>
      <c r="D2" t="s">
        <v>516</v>
      </c>
      <c r="E2" t="s">
        <v>1424</v>
      </c>
      <c r="F2" t="s">
        <v>1425</v>
      </c>
      <c r="G2" t="s">
        <v>1426</v>
      </c>
      <c r="H2" t="s">
        <v>107</v>
      </c>
    </row>
    <row r="3" spans="1:8" ht="11.25">
      <c r="A3">
        <v>2</v>
      </c>
      <c r="B3" t="s">
        <v>513</v>
      </c>
      <c r="C3" t="s">
        <v>515</v>
      </c>
      <c r="D3" t="s">
        <v>516</v>
      </c>
      <c r="E3" t="s">
        <v>1427</v>
      </c>
      <c r="F3" t="s">
        <v>1428</v>
      </c>
      <c r="G3" t="s">
        <v>1426</v>
      </c>
      <c r="H3" t="s">
        <v>108</v>
      </c>
    </row>
    <row r="4" spans="1:8" ht="11.25">
      <c r="A4">
        <v>3</v>
      </c>
      <c r="B4" t="s">
        <v>513</v>
      </c>
      <c r="C4" t="s">
        <v>515</v>
      </c>
      <c r="D4" t="s">
        <v>516</v>
      </c>
      <c r="E4" t="s">
        <v>1429</v>
      </c>
      <c r="F4" t="s">
        <v>1430</v>
      </c>
      <c r="G4" t="s">
        <v>1426</v>
      </c>
      <c r="H4" t="s">
        <v>108</v>
      </c>
    </row>
    <row r="5" spans="1:8" ht="11.25">
      <c r="A5">
        <v>4</v>
      </c>
      <c r="B5" t="s">
        <v>513</v>
      </c>
      <c r="C5" t="s">
        <v>517</v>
      </c>
      <c r="D5" t="s">
        <v>518</v>
      </c>
      <c r="E5" t="s">
        <v>1431</v>
      </c>
      <c r="F5" t="s">
        <v>1432</v>
      </c>
      <c r="G5" t="s">
        <v>1426</v>
      </c>
      <c r="H5" t="s">
        <v>107</v>
      </c>
    </row>
    <row r="6" spans="1:8" ht="11.25">
      <c r="A6">
        <v>5</v>
      </c>
      <c r="B6" t="s">
        <v>513</v>
      </c>
      <c r="C6" t="s">
        <v>517</v>
      </c>
      <c r="D6" t="s">
        <v>518</v>
      </c>
      <c r="E6" t="s">
        <v>1433</v>
      </c>
      <c r="F6" t="s">
        <v>1434</v>
      </c>
      <c r="G6" t="s">
        <v>1426</v>
      </c>
      <c r="H6" t="s">
        <v>107</v>
      </c>
    </row>
    <row r="7" spans="1:8" ht="11.25">
      <c r="A7">
        <v>6</v>
      </c>
      <c r="B7" t="s">
        <v>513</v>
      </c>
      <c r="C7" t="s">
        <v>519</v>
      </c>
      <c r="D7" t="s">
        <v>520</v>
      </c>
      <c r="E7" t="s">
        <v>1435</v>
      </c>
      <c r="F7" t="s">
        <v>1436</v>
      </c>
      <c r="G7" t="s">
        <v>1426</v>
      </c>
      <c r="H7" t="s">
        <v>108</v>
      </c>
    </row>
    <row r="8" spans="1:8" ht="11.25">
      <c r="A8">
        <v>7</v>
      </c>
      <c r="B8" t="s">
        <v>513</v>
      </c>
      <c r="C8" t="s">
        <v>521</v>
      </c>
      <c r="D8" t="s">
        <v>522</v>
      </c>
      <c r="E8" t="s">
        <v>1429</v>
      </c>
      <c r="F8" t="s">
        <v>1430</v>
      </c>
      <c r="G8" t="s">
        <v>1426</v>
      </c>
      <c r="H8" t="s">
        <v>108</v>
      </c>
    </row>
    <row r="9" spans="1:8" ht="11.25">
      <c r="A9">
        <v>8</v>
      </c>
      <c r="B9" t="s">
        <v>513</v>
      </c>
      <c r="C9" t="s">
        <v>521</v>
      </c>
      <c r="D9" t="s">
        <v>522</v>
      </c>
      <c r="E9" t="s">
        <v>1437</v>
      </c>
      <c r="F9" t="s">
        <v>1438</v>
      </c>
      <c r="G9" t="s">
        <v>1426</v>
      </c>
      <c r="H9" t="s">
        <v>107</v>
      </c>
    </row>
    <row r="10" spans="1:8" ht="11.25">
      <c r="A10">
        <v>9</v>
      </c>
      <c r="B10" t="s">
        <v>513</v>
      </c>
      <c r="C10" t="s">
        <v>523</v>
      </c>
      <c r="D10" t="s">
        <v>524</v>
      </c>
      <c r="E10" t="s">
        <v>1439</v>
      </c>
      <c r="F10" t="s">
        <v>1440</v>
      </c>
      <c r="G10" t="s">
        <v>1426</v>
      </c>
      <c r="H10" t="s">
        <v>107</v>
      </c>
    </row>
    <row r="11" spans="1:8" ht="11.25">
      <c r="A11">
        <v>10</v>
      </c>
      <c r="B11" t="s">
        <v>525</v>
      </c>
      <c r="C11" t="s">
        <v>527</v>
      </c>
      <c r="D11" t="s">
        <v>528</v>
      </c>
      <c r="E11" t="s">
        <v>1441</v>
      </c>
      <c r="F11" t="s">
        <v>1442</v>
      </c>
      <c r="G11" t="s">
        <v>1443</v>
      </c>
      <c r="H11" t="s">
        <v>107</v>
      </c>
    </row>
    <row r="12" spans="1:8" ht="11.25">
      <c r="A12">
        <v>11</v>
      </c>
      <c r="B12" t="s">
        <v>525</v>
      </c>
      <c r="C12" t="s">
        <v>529</v>
      </c>
      <c r="D12" t="s">
        <v>530</v>
      </c>
      <c r="E12" t="s">
        <v>1444</v>
      </c>
      <c r="F12" t="s">
        <v>1445</v>
      </c>
      <c r="G12" t="s">
        <v>1443</v>
      </c>
      <c r="H12" t="s">
        <v>107</v>
      </c>
    </row>
    <row r="13" spans="1:8" ht="11.25">
      <c r="A13">
        <v>12</v>
      </c>
      <c r="B13" t="s">
        <v>525</v>
      </c>
      <c r="C13" t="s">
        <v>531</v>
      </c>
      <c r="D13" t="s">
        <v>532</v>
      </c>
      <c r="E13" t="s">
        <v>1446</v>
      </c>
      <c r="F13" t="s">
        <v>1447</v>
      </c>
      <c r="G13" t="s">
        <v>1443</v>
      </c>
      <c r="H13" t="s">
        <v>107</v>
      </c>
    </row>
    <row r="14" spans="1:8" ht="11.25">
      <c r="A14">
        <v>13</v>
      </c>
      <c r="B14" t="s">
        <v>525</v>
      </c>
      <c r="C14" t="s">
        <v>533</v>
      </c>
      <c r="D14" t="s">
        <v>534</v>
      </c>
      <c r="E14" t="s">
        <v>1448</v>
      </c>
      <c r="F14" t="s">
        <v>1449</v>
      </c>
      <c r="G14" t="s">
        <v>1443</v>
      </c>
      <c r="H14" t="s">
        <v>107</v>
      </c>
    </row>
    <row r="15" spans="1:8" ht="11.25">
      <c r="A15">
        <v>14</v>
      </c>
      <c r="B15" t="s">
        <v>525</v>
      </c>
      <c r="C15" t="s">
        <v>533</v>
      </c>
      <c r="D15" t="s">
        <v>534</v>
      </c>
      <c r="E15" t="s">
        <v>1450</v>
      </c>
      <c r="F15" t="s">
        <v>1451</v>
      </c>
      <c r="G15" t="s">
        <v>1443</v>
      </c>
      <c r="H15" t="s">
        <v>107</v>
      </c>
    </row>
    <row r="16" spans="1:8" ht="11.25">
      <c r="A16">
        <v>15</v>
      </c>
      <c r="B16" t="s">
        <v>525</v>
      </c>
      <c r="C16" t="s">
        <v>533</v>
      </c>
      <c r="D16" t="s">
        <v>534</v>
      </c>
      <c r="E16" t="s">
        <v>1452</v>
      </c>
      <c r="F16" t="s">
        <v>1453</v>
      </c>
      <c r="G16" t="s">
        <v>1443</v>
      </c>
      <c r="H16" t="s">
        <v>107</v>
      </c>
    </row>
    <row r="17" spans="1:8" ht="11.25">
      <c r="A17">
        <v>16</v>
      </c>
      <c r="B17" t="s">
        <v>525</v>
      </c>
      <c r="C17" t="s">
        <v>533</v>
      </c>
      <c r="D17" t="s">
        <v>534</v>
      </c>
      <c r="E17" t="s">
        <v>1454</v>
      </c>
      <c r="F17" t="s">
        <v>1455</v>
      </c>
      <c r="G17" t="s">
        <v>1443</v>
      </c>
      <c r="H17" t="s">
        <v>107</v>
      </c>
    </row>
    <row r="18" spans="1:8" ht="11.25">
      <c r="A18">
        <v>17</v>
      </c>
      <c r="B18" t="s">
        <v>525</v>
      </c>
      <c r="C18" t="s">
        <v>533</v>
      </c>
      <c r="D18" t="s">
        <v>534</v>
      </c>
      <c r="E18" t="s">
        <v>1456</v>
      </c>
      <c r="F18" t="s">
        <v>1457</v>
      </c>
      <c r="G18" t="s">
        <v>1443</v>
      </c>
      <c r="H18" t="s">
        <v>107</v>
      </c>
    </row>
    <row r="19" spans="1:8" ht="11.25">
      <c r="A19">
        <v>18</v>
      </c>
      <c r="B19" t="s">
        <v>525</v>
      </c>
      <c r="C19" t="s">
        <v>533</v>
      </c>
      <c r="D19" t="s">
        <v>534</v>
      </c>
      <c r="E19" t="s">
        <v>1458</v>
      </c>
      <c r="F19" t="s">
        <v>1459</v>
      </c>
      <c r="G19" t="s">
        <v>1443</v>
      </c>
      <c r="H19" t="s">
        <v>107</v>
      </c>
    </row>
    <row r="20" spans="1:8" ht="11.25">
      <c r="A20">
        <v>19</v>
      </c>
      <c r="B20" t="s">
        <v>525</v>
      </c>
      <c r="C20" t="s">
        <v>535</v>
      </c>
      <c r="D20" t="s">
        <v>536</v>
      </c>
      <c r="E20" t="s">
        <v>1460</v>
      </c>
      <c r="F20" t="s">
        <v>1461</v>
      </c>
      <c r="G20" t="s">
        <v>1443</v>
      </c>
      <c r="H20" t="s">
        <v>107</v>
      </c>
    </row>
    <row r="21" spans="1:8" ht="11.25">
      <c r="A21">
        <v>20</v>
      </c>
      <c r="B21" t="s">
        <v>525</v>
      </c>
      <c r="C21" t="s">
        <v>535</v>
      </c>
      <c r="D21" t="s">
        <v>536</v>
      </c>
      <c r="E21" t="s">
        <v>1462</v>
      </c>
      <c r="F21" t="s">
        <v>1463</v>
      </c>
      <c r="G21" t="s">
        <v>1443</v>
      </c>
      <c r="H21" t="s">
        <v>107</v>
      </c>
    </row>
    <row r="22" spans="1:8" ht="11.25">
      <c r="A22">
        <v>21</v>
      </c>
      <c r="B22" t="s">
        <v>525</v>
      </c>
      <c r="C22" t="s">
        <v>537</v>
      </c>
      <c r="D22" t="s">
        <v>538</v>
      </c>
      <c r="E22" t="s">
        <v>1464</v>
      </c>
      <c r="F22" t="s">
        <v>1465</v>
      </c>
      <c r="G22" t="s">
        <v>1443</v>
      </c>
      <c r="H22" t="s">
        <v>107</v>
      </c>
    </row>
    <row r="23" spans="1:8" ht="11.25">
      <c r="A23">
        <v>22</v>
      </c>
      <c r="B23" t="s">
        <v>525</v>
      </c>
      <c r="C23" t="s">
        <v>539</v>
      </c>
      <c r="D23" t="s">
        <v>540</v>
      </c>
      <c r="E23" t="s">
        <v>1466</v>
      </c>
      <c r="F23" t="s">
        <v>1467</v>
      </c>
      <c r="G23" t="s">
        <v>1443</v>
      </c>
      <c r="H23" t="s">
        <v>107</v>
      </c>
    </row>
    <row r="24" spans="1:8" ht="11.25">
      <c r="A24">
        <v>23</v>
      </c>
      <c r="B24" t="s">
        <v>525</v>
      </c>
      <c r="C24" t="s">
        <v>539</v>
      </c>
      <c r="D24" t="s">
        <v>540</v>
      </c>
      <c r="E24" t="s">
        <v>1468</v>
      </c>
      <c r="F24" t="s">
        <v>1469</v>
      </c>
      <c r="G24" t="s">
        <v>1470</v>
      </c>
      <c r="H24" t="s">
        <v>107</v>
      </c>
    </row>
    <row r="25" spans="1:8" ht="11.25">
      <c r="A25">
        <v>24</v>
      </c>
      <c r="B25" t="s">
        <v>525</v>
      </c>
      <c r="C25" t="s">
        <v>539</v>
      </c>
      <c r="D25" t="s">
        <v>540</v>
      </c>
      <c r="E25" t="s">
        <v>1456</v>
      </c>
      <c r="F25" t="s">
        <v>1471</v>
      </c>
      <c r="G25" t="s">
        <v>1443</v>
      </c>
      <c r="H25" t="s">
        <v>108</v>
      </c>
    </row>
    <row r="26" spans="1:8" ht="11.25">
      <c r="A26">
        <v>25</v>
      </c>
      <c r="B26" t="s">
        <v>541</v>
      </c>
      <c r="C26" t="s">
        <v>543</v>
      </c>
      <c r="D26" t="s">
        <v>544</v>
      </c>
      <c r="E26" t="s">
        <v>1472</v>
      </c>
      <c r="F26" t="s">
        <v>1473</v>
      </c>
      <c r="G26" t="s">
        <v>1474</v>
      </c>
      <c r="H26" t="s">
        <v>107</v>
      </c>
    </row>
    <row r="27" spans="1:8" ht="11.25">
      <c r="A27">
        <v>26</v>
      </c>
      <c r="B27" t="s">
        <v>541</v>
      </c>
      <c r="C27" t="s">
        <v>545</v>
      </c>
      <c r="D27" t="s">
        <v>546</v>
      </c>
      <c r="E27" t="s">
        <v>1475</v>
      </c>
      <c r="F27" t="s">
        <v>1476</v>
      </c>
      <c r="G27" t="s">
        <v>1474</v>
      </c>
      <c r="H27" t="s">
        <v>107</v>
      </c>
    </row>
    <row r="28" spans="1:8" ht="11.25">
      <c r="A28">
        <v>27</v>
      </c>
      <c r="B28" t="s">
        <v>541</v>
      </c>
      <c r="C28" t="s">
        <v>547</v>
      </c>
      <c r="D28" t="s">
        <v>548</v>
      </c>
      <c r="E28" t="s">
        <v>1477</v>
      </c>
      <c r="F28" t="s">
        <v>1478</v>
      </c>
      <c r="G28" t="s">
        <v>1474</v>
      </c>
      <c r="H28" t="s">
        <v>107</v>
      </c>
    </row>
    <row r="29" spans="1:8" ht="11.25">
      <c r="A29">
        <v>28</v>
      </c>
      <c r="B29" t="s">
        <v>541</v>
      </c>
      <c r="C29" t="s">
        <v>547</v>
      </c>
      <c r="D29" t="s">
        <v>548</v>
      </c>
      <c r="E29" t="s">
        <v>1479</v>
      </c>
      <c r="F29" t="s">
        <v>1480</v>
      </c>
      <c r="G29" t="s">
        <v>1474</v>
      </c>
      <c r="H29" t="s">
        <v>108</v>
      </c>
    </row>
    <row r="30" spans="1:8" ht="11.25">
      <c r="A30">
        <v>29</v>
      </c>
      <c r="B30" t="s">
        <v>541</v>
      </c>
      <c r="C30" t="s">
        <v>549</v>
      </c>
      <c r="D30" t="s">
        <v>550</v>
      </c>
      <c r="E30" t="s">
        <v>1479</v>
      </c>
      <c r="F30" t="s">
        <v>1480</v>
      </c>
      <c r="G30" t="s">
        <v>1474</v>
      </c>
      <c r="H30" t="s">
        <v>108</v>
      </c>
    </row>
    <row r="31" spans="1:8" ht="11.25">
      <c r="A31">
        <v>30</v>
      </c>
      <c r="B31" t="s">
        <v>541</v>
      </c>
      <c r="C31" t="s">
        <v>549</v>
      </c>
      <c r="D31" t="s">
        <v>550</v>
      </c>
      <c r="E31" t="s">
        <v>1481</v>
      </c>
      <c r="F31" t="s">
        <v>1482</v>
      </c>
      <c r="G31" t="s">
        <v>1474</v>
      </c>
      <c r="H31" t="s">
        <v>107</v>
      </c>
    </row>
    <row r="32" spans="1:8" ht="11.25">
      <c r="A32">
        <v>31</v>
      </c>
      <c r="B32" t="s">
        <v>541</v>
      </c>
      <c r="C32" t="s">
        <v>549</v>
      </c>
      <c r="D32" t="s">
        <v>550</v>
      </c>
      <c r="E32" t="s">
        <v>1483</v>
      </c>
      <c r="F32" t="s">
        <v>1484</v>
      </c>
      <c r="G32" t="s">
        <v>1474</v>
      </c>
      <c r="H32" t="s">
        <v>107</v>
      </c>
    </row>
    <row r="33" spans="1:8" ht="11.25">
      <c r="A33">
        <v>32</v>
      </c>
      <c r="B33" t="s">
        <v>541</v>
      </c>
      <c r="C33" t="s">
        <v>549</v>
      </c>
      <c r="D33" t="s">
        <v>550</v>
      </c>
      <c r="E33" t="s">
        <v>1485</v>
      </c>
      <c r="F33" t="s">
        <v>1486</v>
      </c>
      <c r="G33" t="s">
        <v>1474</v>
      </c>
      <c r="H33" t="s">
        <v>107</v>
      </c>
    </row>
    <row r="34" spans="1:8" ht="11.25">
      <c r="A34">
        <v>33</v>
      </c>
      <c r="B34" t="s">
        <v>541</v>
      </c>
      <c r="C34" t="s">
        <v>549</v>
      </c>
      <c r="D34" t="s">
        <v>550</v>
      </c>
      <c r="E34" t="s">
        <v>1487</v>
      </c>
      <c r="F34" t="s">
        <v>1488</v>
      </c>
      <c r="G34" t="s">
        <v>1474</v>
      </c>
      <c r="H34" t="s">
        <v>107</v>
      </c>
    </row>
    <row r="35" spans="1:8" ht="11.25">
      <c r="A35">
        <v>34</v>
      </c>
      <c r="B35" t="s">
        <v>541</v>
      </c>
      <c r="C35" t="s">
        <v>551</v>
      </c>
      <c r="D35" t="s">
        <v>552</v>
      </c>
      <c r="E35" t="s">
        <v>1489</v>
      </c>
      <c r="F35" t="s">
        <v>1490</v>
      </c>
      <c r="G35" t="s">
        <v>1474</v>
      </c>
      <c r="H35" t="s">
        <v>107</v>
      </c>
    </row>
    <row r="36" spans="1:8" ht="11.25">
      <c r="A36">
        <v>35</v>
      </c>
      <c r="B36" t="s">
        <v>541</v>
      </c>
      <c r="C36" t="s">
        <v>551</v>
      </c>
      <c r="D36" t="s">
        <v>552</v>
      </c>
      <c r="E36" t="s">
        <v>1491</v>
      </c>
      <c r="F36" t="s">
        <v>1492</v>
      </c>
      <c r="G36" t="s">
        <v>1474</v>
      </c>
      <c r="H36" t="s">
        <v>107</v>
      </c>
    </row>
    <row r="37" spans="1:8" ht="11.25">
      <c r="A37">
        <v>36</v>
      </c>
      <c r="B37" t="s">
        <v>541</v>
      </c>
      <c r="C37" t="s">
        <v>553</v>
      </c>
      <c r="D37" t="s">
        <v>554</v>
      </c>
      <c r="E37" t="s">
        <v>1493</v>
      </c>
      <c r="F37" t="s">
        <v>1494</v>
      </c>
      <c r="G37" t="s">
        <v>1474</v>
      </c>
      <c r="H37" t="s">
        <v>107</v>
      </c>
    </row>
    <row r="38" spans="1:8" ht="11.25">
      <c r="A38">
        <v>37</v>
      </c>
      <c r="B38" t="s">
        <v>541</v>
      </c>
      <c r="C38" t="s">
        <v>555</v>
      </c>
      <c r="D38" t="s">
        <v>556</v>
      </c>
      <c r="E38" t="s">
        <v>1495</v>
      </c>
      <c r="F38" t="s">
        <v>1496</v>
      </c>
      <c r="G38" t="s">
        <v>1474</v>
      </c>
      <c r="H38" t="s">
        <v>107</v>
      </c>
    </row>
    <row r="39" spans="1:8" ht="11.25">
      <c r="A39">
        <v>38</v>
      </c>
      <c r="B39" t="s">
        <v>541</v>
      </c>
      <c r="C39" t="s">
        <v>557</v>
      </c>
      <c r="D39" t="s">
        <v>558</v>
      </c>
      <c r="E39" t="s">
        <v>1497</v>
      </c>
      <c r="F39" t="s">
        <v>1498</v>
      </c>
      <c r="G39" t="s">
        <v>1499</v>
      </c>
      <c r="H39" t="s">
        <v>107</v>
      </c>
    </row>
    <row r="40" spans="1:8" ht="11.25">
      <c r="A40">
        <v>39</v>
      </c>
      <c r="B40" t="s">
        <v>541</v>
      </c>
      <c r="C40" t="s">
        <v>557</v>
      </c>
      <c r="D40" t="s">
        <v>558</v>
      </c>
      <c r="E40" t="s">
        <v>1479</v>
      </c>
      <c r="F40" t="s">
        <v>1480</v>
      </c>
      <c r="G40" t="s">
        <v>1474</v>
      </c>
      <c r="H40" t="s">
        <v>108</v>
      </c>
    </row>
    <row r="41" spans="1:8" ht="11.25">
      <c r="A41">
        <v>40</v>
      </c>
      <c r="B41" t="s">
        <v>541</v>
      </c>
      <c r="C41" t="s">
        <v>557</v>
      </c>
      <c r="D41" t="s">
        <v>558</v>
      </c>
      <c r="E41" t="s">
        <v>1500</v>
      </c>
      <c r="F41" t="s">
        <v>1501</v>
      </c>
      <c r="G41" t="s">
        <v>1474</v>
      </c>
      <c r="H41" t="s">
        <v>107</v>
      </c>
    </row>
    <row r="42" spans="1:8" ht="11.25">
      <c r="A42">
        <v>41</v>
      </c>
      <c r="B42" t="s">
        <v>541</v>
      </c>
      <c r="C42" t="s">
        <v>559</v>
      </c>
      <c r="D42" t="s">
        <v>560</v>
      </c>
      <c r="E42" t="s">
        <v>1479</v>
      </c>
      <c r="F42" t="s">
        <v>1502</v>
      </c>
      <c r="G42" t="s">
        <v>1474</v>
      </c>
      <c r="H42" t="s">
        <v>107</v>
      </c>
    </row>
    <row r="43" spans="1:8" ht="11.25">
      <c r="A43">
        <v>42</v>
      </c>
      <c r="B43" t="s">
        <v>541</v>
      </c>
      <c r="C43" t="s">
        <v>559</v>
      </c>
      <c r="D43" t="s">
        <v>560</v>
      </c>
      <c r="E43" t="s">
        <v>1479</v>
      </c>
      <c r="F43" t="s">
        <v>1480</v>
      </c>
      <c r="G43" t="s">
        <v>1474</v>
      </c>
      <c r="H43" t="s">
        <v>108</v>
      </c>
    </row>
    <row r="44" spans="1:8" ht="11.25">
      <c r="A44">
        <v>43</v>
      </c>
      <c r="B44" t="s">
        <v>541</v>
      </c>
      <c r="C44" t="s">
        <v>561</v>
      </c>
      <c r="D44" t="s">
        <v>562</v>
      </c>
      <c r="E44" t="s">
        <v>1479</v>
      </c>
      <c r="F44" t="s">
        <v>1503</v>
      </c>
      <c r="G44" t="s">
        <v>1474</v>
      </c>
      <c r="H44" t="s">
        <v>107</v>
      </c>
    </row>
    <row r="45" spans="1:8" ht="11.25">
      <c r="A45">
        <v>44</v>
      </c>
      <c r="B45" t="s">
        <v>541</v>
      </c>
      <c r="C45" t="s">
        <v>561</v>
      </c>
      <c r="D45" t="s">
        <v>562</v>
      </c>
      <c r="E45" t="s">
        <v>1479</v>
      </c>
      <c r="F45" t="s">
        <v>1480</v>
      </c>
      <c r="G45" t="s">
        <v>1474</v>
      </c>
      <c r="H45" t="s">
        <v>108</v>
      </c>
    </row>
    <row r="46" spans="1:8" ht="11.25">
      <c r="A46">
        <v>45</v>
      </c>
      <c r="B46" t="s">
        <v>541</v>
      </c>
      <c r="C46" t="s">
        <v>563</v>
      </c>
      <c r="D46" t="s">
        <v>564</v>
      </c>
      <c r="E46" t="s">
        <v>1504</v>
      </c>
      <c r="F46" t="s">
        <v>1505</v>
      </c>
      <c r="G46" t="s">
        <v>1474</v>
      </c>
      <c r="H46" t="s">
        <v>107</v>
      </c>
    </row>
    <row r="47" spans="1:8" ht="11.25">
      <c r="A47">
        <v>46</v>
      </c>
      <c r="B47" t="s">
        <v>565</v>
      </c>
      <c r="C47" t="s">
        <v>567</v>
      </c>
      <c r="D47" t="s">
        <v>568</v>
      </c>
      <c r="E47" t="s">
        <v>1506</v>
      </c>
      <c r="F47" t="s">
        <v>1507</v>
      </c>
      <c r="G47" t="s">
        <v>1508</v>
      </c>
      <c r="H47" t="s">
        <v>107</v>
      </c>
    </row>
    <row r="48" spans="1:8" ht="11.25">
      <c r="A48">
        <v>47</v>
      </c>
      <c r="B48" t="s">
        <v>565</v>
      </c>
      <c r="C48" t="s">
        <v>569</v>
      </c>
      <c r="D48" t="s">
        <v>570</v>
      </c>
      <c r="E48" t="s">
        <v>1509</v>
      </c>
      <c r="F48" t="s">
        <v>1510</v>
      </c>
      <c r="G48" t="s">
        <v>1508</v>
      </c>
      <c r="H48" t="s">
        <v>108</v>
      </c>
    </row>
    <row r="49" spans="1:8" ht="11.25">
      <c r="A49">
        <v>48</v>
      </c>
      <c r="B49" t="s">
        <v>565</v>
      </c>
      <c r="C49" t="s">
        <v>571</v>
      </c>
      <c r="D49" t="s">
        <v>572</v>
      </c>
      <c r="E49" t="s">
        <v>1511</v>
      </c>
      <c r="F49" t="s">
        <v>1512</v>
      </c>
      <c r="G49" t="s">
        <v>1508</v>
      </c>
      <c r="H49" t="s">
        <v>107</v>
      </c>
    </row>
    <row r="50" spans="1:8" ht="11.25">
      <c r="A50">
        <v>49</v>
      </c>
      <c r="B50" t="s">
        <v>565</v>
      </c>
      <c r="C50" t="s">
        <v>573</v>
      </c>
      <c r="D50" t="s">
        <v>574</v>
      </c>
      <c r="E50" t="s">
        <v>1513</v>
      </c>
      <c r="F50" t="s">
        <v>1514</v>
      </c>
      <c r="G50" t="s">
        <v>1508</v>
      </c>
      <c r="H50" t="s">
        <v>107</v>
      </c>
    </row>
    <row r="51" spans="1:8" ht="11.25">
      <c r="A51">
        <v>50</v>
      </c>
      <c r="B51" t="s">
        <v>565</v>
      </c>
      <c r="C51" t="s">
        <v>575</v>
      </c>
      <c r="D51" t="s">
        <v>576</v>
      </c>
      <c r="E51" t="s">
        <v>1515</v>
      </c>
      <c r="F51" t="s">
        <v>1516</v>
      </c>
      <c r="G51" t="s">
        <v>1508</v>
      </c>
      <c r="H51" t="s">
        <v>107</v>
      </c>
    </row>
    <row r="52" spans="1:8" ht="11.25">
      <c r="A52">
        <v>51</v>
      </c>
      <c r="B52" t="s">
        <v>565</v>
      </c>
      <c r="C52" t="s">
        <v>575</v>
      </c>
      <c r="D52" t="s">
        <v>576</v>
      </c>
      <c r="E52" t="s">
        <v>1517</v>
      </c>
      <c r="F52" t="s">
        <v>1518</v>
      </c>
      <c r="G52" t="s">
        <v>1508</v>
      </c>
      <c r="H52" t="s">
        <v>107</v>
      </c>
    </row>
    <row r="53" spans="1:8" ht="11.25">
      <c r="A53">
        <v>52</v>
      </c>
      <c r="B53" t="s">
        <v>565</v>
      </c>
      <c r="C53" t="s">
        <v>577</v>
      </c>
      <c r="D53" t="s">
        <v>578</v>
      </c>
      <c r="E53" t="s">
        <v>1519</v>
      </c>
      <c r="F53" t="s">
        <v>1520</v>
      </c>
      <c r="G53" t="s">
        <v>1508</v>
      </c>
      <c r="H53" t="s">
        <v>107</v>
      </c>
    </row>
    <row r="54" spans="1:8" ht="11.25">
      <c r="A54">
        <v>53</v>
      </c>
      <c r="B54" t="s">
        <v>565</v>
      </c>
      <c r="C54" t="s">
        <v>579</v>
      </c>
      <c r="D54" t="s">
        <v>580</v>
      </c>
      <c r="E54" t="s">
        <v>1521</v>
      </c>
      <c r="F54" t="s">
        <v>1522</v>
      </c>
      <c r="G54" t="s">
        <v>1508</v>
      </c>
      <c r="H54" t="s">
        <v>107</v>
      </c>
    </row>
    <row r="55" spans="1:8" ht="11.25">
      <c r="A55">
        <v>54</v>
      </c>
      <c r="B55" t="s">
        <v>581</v>
      </c>
      <c r="C55" t="s">
        <v>583</v>
      </c>
      <c r="D55" t="s">
        <v>584</v>
      </c>
      <c r="E55" t="s">
        <v>1523</v>
      </c>
      <c r="F55" t="s">
        <v>1524</v>
      </c>
      <c r="G55" t="s">
        <v>1525</v>
      </c>
      <c r="H55" t="s">
        <v>108</v>
      </c>
    </row>
    <row r="56" spans="1:8" ht="11.25">
      <c r="A56">
        <v>55</v>
      </c>
      <c r="B56" t="s">
        <v>581</v>
      </c>
      <c r="C56" t="s">
        <v>583</v>
      </c>
      <c r="D56" t="s">
        <v>584</v>
      </c>
      <c r="E56" t="s">
        <v>1526</v>
      </c>
      <c r="F56" t="s">
        <v>1527</v>
      </c>
      <c r="G56" t="s">
        <v>1525</v>
      </c>
      <c r="H56" t="s">
        <v>107</v>
      </c>
    </row>
    <row r="57" spans="1:8" ht="11.25">
      <c r="A57">
        <v>56</v>
      </c>
      <c r="B57" t="s">
        <v>581</v>
      </c>
      <c r="C57" t="s">
        <v>583</v>
      </c>
      <c r="D57" t="s">
        <v>584</v>
      </c>
      <c r="E57" t="s">
        <v>1528</v>
      </c>
      <c r="F57" t="s">
        <v>1529</v>
      </c>
      <c r="G57" t="s">
        <v>1525</v>
      </c>
      <c r="H57" t="s">
        <v>108</v>
      </c>
    </row>
    <row r="58" spans="1:8" ht="11.25">
      <c r="A58">
        <v>57</v>
      </c>
      <c r="B58" t="s">
        <v>581</v>
      </c>
      <c r="C58" t="s">
        <v>583</v>
      </c>
      <c r="D58" t="s">
        <v>584</v>
      </c>
      <c r="E58" t="s">
        <v>1530</v>
      </c>
      <c r="F58" t="s">
        <v>1531</v>
      </c>
      <c r="G58" t="s">
        <v>1525</v>
      </c>
      <c r="H58" t="s">
        <v>108</v>
      </c>
    </row>
    <row r="59" spans="1:8" ht="11.25">
      <c r="A59">
        <v>58</v>
      </c>
      <c r="B59" t="s">
        <v>581</v>
      </c>
      <c r="C59" t="s">
        <v>583</v>
      </c>
      <c r="D59" t="s">
        <v>584</v>
      </c>
      <c r="E59" t="s">
        <v>1532</v>
      </c>
      <c r="F59" t="s">
        <v>1533</v>
      </c>
      <c r="G59" t="s">
        <v>1525</v>
      </c>
      <c r="H59" t="s">
        <v>108</v>
      </c>
    </row>
    <row r="60" spans="1:8" ht="11.25">
      <c r="A60">
        <v>59</v>
      </c>
      <c r="B60" t="s">
        <v>581</v>
      </c>
      <c r="C60" t="s">
        <v>583</v>
      </c>
      <c r="D60" t="s">
        <v>584</v>
      </c>
      <c r="E60" t="s">
        <v>1534</v>
      </c>
      <c r="F60" t="s">
        <v>1535</v>
      </c>
      <c r="G60" t="s">
        <v>1525</v>
      </c>
      <c r="H60" t="s">
        <v>108</v>
      </c>
    </row>
    <row r="61" spans="1:8" ht="11.25">
      <c r="A61">
        <v>60</v>
      </c>
      <c r="B61" t="s">
        <v>581</v>
      </c>
      <c r="C61" t="s">
        <v>583</v>
      </c>
      <c r="D61" t="s">
        <v>584</v>
      </c>
      <c r="E61" t="s">
        <v>1536</v>
      </c>
      <c r="F61" t="s">
        <v>1537</v>
      </c>
      <c r="G61" t="s">
        <v>1525</v>
      </c>
      <c r="H61" t="s">
        <v>107</v>
      </c>
    </row>
    <row r="62" spans="1:8" ht="11.25">
      <c r="A62">
        <v>61</v>
      </c>
      <c r="B62" t="s">
        <v>581</v>
      </c>
      <c r="C62" t="s">
        <v>583</v>
      </c>
      <c r="D62" t="s">
        <v>584</v>
      </c>
      <c r="E62" t="s">
        <v>1538</v>
      </c>
      <c r="F62" t="s">
        <v>1539</v>
      </c>
      <c r="G62" t="s">
        <v>1525</v>
      </c>
      <c r="H62" t="s">
        <v>108</v>
      </c>
    </row>
    <row r="63" spans="1:8" ht="11.25">
      <c r="A63">
        <v>62</v>
      </c>
      <c r="B63" t="s">
        <v>581</v>
      </c>
      <c r="C63" t="s">
        <v>585</v>
      </c>
      <c r="D63" t="s">
        <v>586</v>
      </c>
      <c r="E63" t="s">
        <v>1540</v>
      </c>
      <c r="F63" t="s">
        <v>1541</v>
      </c>
      <c r="G63" t="s">
        <v>1525</v>
      </c>
      <c r="H63" t="s">
        <v>107</v>
      </c>
    </row>
    <row r="64" spans="1:8" ht="11.25">
      <c r="A64">
        <v>63</v>
      </c>
      <c r="B64" t="s">
        <v>581</v>
      </c>
      <c r="C64" t="s">
        <v>587</v>
      </c>
      <c r="D64" t="s">
        <v>588</v>
      </c>
      <c r="E64" t="s">
        <v>1542</v>
      </c>
      <c r="F64" t="s">
        <v>1543</v>
      </c>
      <c r="G64" t="s">
        <v>1525</v>
      </c>
      <c r="H64" t="s">
        <v>107</v>
      </c>
    </row>
    <row r="65" spans="1:8" ht="11.25">
      <c r="A65">
        <v>64</v>
      </c>
      <c r="B65" t="s">
        <v>581</v>
      </c>
      <c r="C65" t="s">
        <v>589</v>
      </c>
      <c r="D65" t="s">
        <v>590</v>
      </c>
      <c r="E65" t="s">
        <v>1544</v>
      </c>
      <c r="F65" t="s">
        <v>1545</v>
      </c>
      <c r="G65" t="s">
        <v>1525</v>
      </c>
      <c r="H65" t="s">
        <v>107</v>
      </c>
    </row>
    <row r="66" spans="1:8" ht="11.25">
      <c r="A66">
        <v>65</v>
      </c>
      <c r="B66" t="s">
        <v>581</v>
      </c>
      <c r="C66" t="s">
        <v>591</v>
      </c>
      <c r="D66" t="s">
        <v>592</v>
      </c>
      <c r="E66" t="s">
        <v>1546</v>
      </c>
      <c r="F66" t="s">
        <v>1547</v>
      </c>
      <c r="G66" t="s">
        <v>1525</v>
      </c>
      <c r="H66" t="s">
        <v>108</v>
      </c>
    </row>
    <row r="67" spans="1:8" ht="11.25">
      <c r="A67">
        <v>66</v>
      </c>
      <c r="B67" t="s">
        <v>581</v>
      </c>
      <c r="C67" t="s">
        <v>591</v>
      </c>
      <c r="D67" t="s">
        <v>592</v>
      </c>
      <c r="E67" t="s">
        <v>1548</v>
      </c>
      <c r="F67" t="s">
        <v>1549</v>
      </c>
      <c r="G67" t="s">
        <v>1525</v>
      </c>
      <c r="H67" t="s">
        <v>108</v>
      </c>
    </row>
    <row r="68" spans="1:8" ht="11.25">
      <c r="A68">
        <v>67</v>
      </c>
      <c r="B68" t="s">
        <v>581</v>
      </c>
      <c r="C68" t="s">
        <v>593</v>
      </c>
      <c r="D68" t="s">
        <v>594</v>
      </c>
      <c r="E68" t="s">
        <v>1550</v>
      </c>
      <c r="F68" t="s">
        <v>1551</v>
      </c>
      <c r="G68" t="s">
        <v>1525</v>
      </c>
      <c r="H68" t="s">
        <v>108</v>
      </c>
    </row>
    <row r="69" spans="1:8" ht="11.25">
      <c r="A69">
        <v>68</v>
      </c>
      <c r="B69" t="s">
        <v>581</v>
      </c>
      <c r="C69" t="s">
        <v>595</v>
      </c>
      <c r="D69" t="s">
        <v>596</v>
      </c>
      <c r="E69" t="s">
        <v>1552</v>
      </c>
      <c r="F69" t="s">
        <v>1553</v>
      </c>
      <c r="G69" t="s">
        <v>1525</v>
      </c>
      <c r="H69" t="s">
        <v>108</v>
      </c>
    </row>
    <row r="70" spans="1:8" ht="11.25">
      <c r="A70">
        <v>69</v>
      </c>
      <c r="B70" t="s">
        <v>581</v>
      </c>
      <c r="C70" t="s">
        <v>595</v>
      </c>
      <c r="D70" t="s">
        <v>596</v>
      </c>
      <c r="E70" t="s">
        <v>1554</v>
      </c>
      <c r="F70" t="s">
        <v>1555</v>
      </c>
      <c r="G70" t="s">
        <v>1525</v>
      </c>
      <c r="H70" t="s">
        <v>107</v>
      </c>
    </row>
    <row r="71" spans="1:8" ht="11.25">
      <c r="A71">
        <v>70</v>
      </c>
      <c r="B71" t="s">
        <v>581</v>
      </c>
      <c r="C71" t="s">
        <v>597</v>
      </c>
      <c r="D71" t="s">
        <v>598</v>
      </c>
      <c r="E71" t="s">
        <v>1556</v>
      </c>
      <c r="F71" t="s">
        <v>1557</v>
      </c>
      <c r="G71" t="s">
        <v>1525</v>
      </c>
      <c r="H71" t="s">
        <v>107</v>
      </c>
    </row>
    <row r="72" spans="1:8" ht="11.25">
      <c r="A72">
        <v>71</v>
      </c>
      <c r="B72" t="s">
        <v>581</v>
      </c>
      <c r="C72" t="s">
        <v>599</v>
      </c>
      <c r="D72" t="s">
        <v>600</v>
      </c>
      <c r="E72" t="s">
        <v>1558</v>
      </c>
      <c r="F72" t="s">
        <v>1559</v>
      </c>
      <c r="G72" t="s">
        <v>1525</v>
      </c>
      <c r="H72" t="s">
        <v>107</v>
      </c>
    </row>
    <row r="73" spans="1:8" ht="11.25">
      <c r="A73">
        <v>72</v>
      </c>
      <c r="B73" t="s">
        <v>601</v>
      </c>
      <c r="C73" t="s">
        <v>603</v>
      </c>
      <c r="D73" t="s">
        <v>604</v>
      </c>
      <c r="E73" t="s">
        <v>1560</v>
      </c>
      <c r="F73" t="s">
        <v>1561</v>
      </c>
      <c r="G73" t="s">
        <v>1562</v>
      </c>
      <c r="H73" t="s">
        <v>107</v>
      </c>
    </row>
    <row r="74" spans="1:8" ht="11.25">
      <c r="A74">
        <v>73</v>
      </c>
      <c r="B74" t="s">
        <v>601</v>
      </c>
      <c r="C74" t="s">
        <v>605</v>
      </c>
      <c r="D74" t="s">
        <v>606</v>
      </c>
      <c r="E74" t="s">
        <v>1563</v>
      </c>
      <c r="F74" t="s">
        <v>1564</v>
      </c>
      <c r="G74" t="s">
        <v>1562</v>
      </c>
      <c r="H74" t="s">
        <v>107</v>
      </c>
    </row>
    <row r="75" spans="1:8" ht="11.25">
      <c r="A75">
        <v>74</v>
      </c>
      <c r="B75" t="s">
        <v>601</v>
      </c>
      <c r="C75" t="s">
        <v>607</v>
      </c>
      <c r="D75" t="s">
        <v>608</v>
      </c>
      <c r="E75" t="s">
        <v>1565</v>
      </c>
      <c r="F75" t="s">
        <v>1566</v>
      </c>
      <c r="G75" t="s">
        <v>1562</v>
      </c>
      <c r="H75" t="s">
        <v>108</v>
      </c>
    </row>
    <row r="76" spans="1:8" ht="11.25">
      <c r="A76">
        <v>75</v>
      </c>
      <c r="B76" t="s">
        <v>601</v>
      </c>
      <c r="C76" t="s">
        <v>609</v>
      </c>
      <c r="D76" t="s">
        <v>610</v>
      </c>
      <c r="E76" t="s">
        <v>1439</v>
      </c>
      <c r="F76" t="s">
        <v>1567</v>
      </c>
      <c r="G76" t="s">
        <v>1562</v>
      </c>
      <c r="H76" t="s">
        <v>107</v>
      </c>
    </row>
    <row r="77" spans="1:8" ht="11.25">
      <c r="A77">
        <v>76</v>
      </c>
      <c r="B77" t="s">
        <v>601</v>
      </c>
      <c r="C77" t="s">
        <v>611</v>
      </c>
      <c r="D77" t="s">
        <v>612</v>
      </c>
      <c r="E77" t="s">
        <v>1568</v>
      </c>
      <c r="F77" t="s">
        <v>1569</v>
      </c>
      <c r="G77" t="s">
        <v>1562</v>
      </c>
      <c r="H77" t="s">
        <v>107</v>
      </c>
    </row>
    <row r="78" spans="1:8" ht="11.25">
      <c r="A78">
        <v>77</v>
      </c>
      <c r="B78" t="s">
        <v>601</v>
      </c>
      <c r="C78" t="s">
        <v>611</v>
      </c>
      <c r="D78" t="s">
        <v>612</v>
      </c>
      <c r="E78" t="s">
        <v>1570</v>
      </c>
      <c r="F78" t="s">
        <v>1571</v>
      </c>
      <c r="G78" t="s">
        <v>1562</v>
      </c>
      <c r="H78" t="s">
        <v>107</v>
      </c>
    </row>
    <row r="79" spans="1:8" ht="11.25">
      <c r="A79">
        <v>78</v>
      </c>
      <c r="B79" t="s">
        <v>601</v>
      </c>
      <c r="C79" t="s">
        <v>611</v>
      </c>
      <c r="D79" t="s">
        <v>612</v>
      </c>
      <c r="E79" t="s">
        <v>1572</v>
      </c>
      <c r="F79" t="s">
        <v>1573</v>
      </c>
      <c r="G79" t="s">
        <v>1562</v>
      </c>
      <c r="H79" t="s">
        <v>107</v>
      </c>
    </row>
    <row r="80" spans="1:8" ht="11.25">
      <c r="A80">
        <v>79</v>
      </c>
      <c r="B80" t="s">
        <v>601</v>
      </c>
      <c r="C80" t="s">
        <v>613</v>
      </c>
      <c r="D80" t="s">
        <v>614</v>
      </c>
      <c r="E80" t="s">
        <v>1574</v>
      </c>
      <c r="F80" t="s">
        <v>1575</v>
      </c>
      <c r="G80" t="s">
        <v>1562</v>
      </c>
      <c r="H80" t="s">
        <v>107</v>
      </c>
    </row>
    <row r="81" spans="1:8" ht="11.25">
      <c r="A81">
        <v>80</v>
      </c>
      <c r="B81" t="s">
        <v>601</v>
      </c>
      <c r="C81" t="s">
        <v>613</v>
      </c>
      <c r="D81" t="s">
        <v>614</v>
      </c>
      <c r="E81" t="s">
        <v>1576</v>
      </c>
      <c r="F81" t="s">
        <v>1577</v>
      </c>
      <c r="G81" t="s">
        <v>1562</v>
      </c>
      <c r="H81" t="s">
        <v>108</v>
      </c>
    </row>
    <row r="82" spans="1:8" ht="11.25">
      <c r="A82">
        <v>81</v>
      </c>
      <c r="B82" t="s">
        <v>601</v>
      </c>
      <c r="C82" t="s">
        <v>615</v>
      </c>
      <c r="D82" t="s">
        <v>616</v>
      </c>
      <c r="E82" t="s">
        <v>1578</v>
      </c>
      <c r="F82" t="s">
        <v>1579</v>
      </c>
      <c r="G82" t="s">
        <v>1562</v>
      </c>
      <c r="H82" t="s">
        <v>107</v>
      </c>
    </row>
    <row r="83" spans="1:8" ht="11.25">
      <c r="A83">
        <v>82</v>
      </c>
      <c r="B83" t="s">
        <v>601</v>
      </c>
      <c r="C83" t="s">
        <v>617</v>
      </c>
      <c r="D83" t="s">
        <v>618</v>
      </c>
      <c r="E83" t="s">
        <v>1580</v>
      </c>
      <c r="F83" t="s">
        <v>1581</v>
      </c>
      <c r="G83" t="s">
        <v>1562</v>
      </c>
      <c r="H83" t="s">
        <v>108</v>
      </c>
    </row>
    <row r="84" spans="1:8" ht="11.25">
      <c r="A84">
        <v>83</v>
      </c>
      <c r="B84" t="s">
        <v>601</v>
      </c>
      <c r="C84" t="s">
        <v>617</v>
      </c>
      <c r="D84" t="s">
        <v>618</v>
      </c>
      <c r="E84" t="s">
        <v>1582</v>
      </c>
      <c r="F84" t="s">
        <v>1583</v>
      </c>
      <c r="G84" t="s">
        <v>1562</v>
      </c>
      <c r="H84" t="s">
        <v>108</v>
      </c>
    </row>
    <row r="85" spans="1:8" ht="11.25">
      <c r="A85">
        <v>84</v>
      </c>
      <c r="B85" t="s">
        <v>601</v>
      </c>
      <c r="C85" t="s">
        <v>619</v>
      </c>
      <c r="D85" t="s">
        <v>620</v>
      </c>
      <c r="E85" t="s">
        <v>1584</v>
      </c>
      <c r="F85" t="s">
        <v>1585</v>
      </c>
      <c r="G85" t="s">
        <v>1562</v>
      </c>
      <c r="H85" t="s">
        <v>107</v>
      </c>
    </row>
    <row r="86" spans="1:8" ht="11.25">
      <c r="A86">
        <v>85</v>
      </c>
      <c r="B86" t="s">
        <v>601</v>
      </c>
      <c r="C86" t="s">
        <v>621</v>
      </c>
      <c r="D86" t="s">
        <v>622</v>
      </c>
      <c r="E86" t="s">
        <v>1586</v>
      </c>
      <c r="F86" t="s">
        <v>1587</v>
      </c>
      <c r="G86" t="s">
        <v>1562</v>
      </c>
      <c r="H86" t="s">
        <v>107</v>
      </c>
    </row>
    <row r="87" spans="1:8" ht="11.25">
      <c r="A87">
        <v>86</v>
      </c>
      <c r="B87" t="s">
        <v>623</v>
      </c>
      <c r="C87" t="s">
        <v>623</v>
      </c>
      <c r="D87" t="s">
        <v>624</v>
      </c>
      <c r="E87" t="s">
        <v>1588</v>
      </c>
      <c r="F87" t="s">
        <v>1589</v>
      </c>
      <c r="G87" t="s">
        <v>1590</v>
      </c>
      <c r="H87" t="s">
        <v>107</v>
      </c>
    </row>
    <row r="88" spans="1:8" ht="11.25">
      <c r="A88">
        <v>87</v>
      </c>
      <c r="B88" t="s">
        <v>623</v>
      </c>
      <c r="C88" t="s">
        <v>623</v>
      </c>
      <c r="D88" t="s">
        <v>624</v>
      </c>
      <c r="E88" t="s">
        <v>1591</v>
      </c>
      <c r="F88" t="s">
        <v>1592</v>
      </c>
      <c r="G88" t="s">
        <v>1593</v>
      </c>
      <c r="H88" t="s">
        <v>108</v>
      </c>
    </row>
    <row r="89" spans="1:8" ht="11.25">
      <c r="A89">
        <v>88</v>
      </c>
      <c r="B89" t="s">
        <v>623</v>
      </c>
      <c r="C89" t="s">
        <v>623</v>
      </c>
      <c r="D89" t="s">
        <v>624</v>
      </c>
      <c r="E89" t="s">
        <v>1493</v>
      </c>
      <c r="F89" t="s">
        <v>1594</v>
      </c>
      <c r="G89" t="s">
        <v>1590</v>
      </c>
      <c r="H89" t="s">
        <v>108</v>
      </c>
    </row>
    <row r="90" spans="1:8" ht="11.25">
      <c r="A90">
        <v>89</v>
      </c>
      <c r="B90" t="s">
        <v>623</v>
      </c>
      <c r="C90" t="s">
        <v>623</v>
      </c>
      <c r="D90" t="s">
        <v>624</v>
      </c>
      <c r="E90" t="s">
        <v>1595</v>
      </c>
      <c r="F90" t="s">
        <v>1596</v>
      </c>
      <c r="G90" t="s">
        <v>1590</v>
      </c>
      <c r="H90" t="s">
        <v>108</v>
      </c>
    </row>
    <row r="91" spans="1:8" ht="11.25">
      <c r="A91">
        <v>90</v>
      </c>
      <c r="B91" t="s">
        <v>623</v>
      </c>
      <c r="C91" t="s">
        <v>623</v>
      </c>
      <c r="D91" t="s">
        <v>624</v>
      </c>
      <c r="E91" t="s">
        <v>1597</v>
      </c>
      <c r="F91" t="s">
        <v>1598</v>
      </c>
      <c r="G91" t="s">
        <v>1590</v>
      </c>
      <c r="H91" t="s">
        <v>108</v>
      </c>
    </row>
    <row r="92" spans="1:8" ht="11.25">
      <c r="A92">
        <v>91</v>
      </c>
      <c r="B92" t="s">
        <v>625</v>
      </c>
      <c r="C92" t="s">
        <v>627</v>
      </c>
      <c r="D92" t="s">
        <v>628</v>
      </c>
      <c r="E92" t="s">
        <v>1599</v>
      </c>
      <c r="F92" t="s">
        <v>1600</v>
      </c>
      <c r="G92" t="s">
        <v>1590</v>
      </c>
      <c r="H92" t="s">
        <v>108</v>
      </c>
    </row>
    <row r="93" spans="1:8" ht="11.25">
      <c r="A93">
        <v>92</v>
      </c>
      <c r="B93" t="s">
        <v>625</v>
      </c>
      <c r="C93" t="s">
        <v>631</v>
      </c>
      <c r="D93" t="s">
        <v>632</v>
      </c>
      <c r="E93" t="s">
        <v>1601</v>
      </c>
      <c r="F93" t="s">
        <v>1602</v>
      </c>
      <c r="G93" t="s">
        <v>1590</v>
      </c>
      <c r="H93" t="s">
        <v>108</v>
      </c>
    </row>
    <row r="94" spans="1:8" ht="11.25">
      <c r="A94">
        <v>93</v>
      </c>
      <c r="B94" t="s">
        <v>625</v>
      </c>
      <c r="C94" t="s">
        <v>635</v>
      </c>
      <c r="D94" t="s">
        <v>636</v>
      </c>
      <c r="E94" t="s">
        <v>1603</v>
      </c>
      <c r="F94" t="s">
        <v>1604</v>
      </c>
      <c r="G94" t="s">
        <v>1590</v>
      </c>
      <c r="H94" t="s">
        <v>109</v>
      </c>
    </row>
    <row r="95" spans="1:8" ht="11.25">
      <c r="A95">
        <v>94</v>
      </c>
      <c r="B95" t="s">
        <v>625</v>
      </c>
      <c r="C95" t="s">
        <v>635</v>
      </c>
      <c r="D95" t="s">
        <v>636</v>
      </c>
      <c r="E95" t="s">
        <v>1603</v>
      </c>
      <c r="F95" t="s">
        <v>1605</v>
      </c>
      <c r="G95" t="s">
        <v>1590</v>
      </c>
      <c r="H95" t="s">
        <v>107</v>
      </c>
    </row>
    <row r="96" spans="1:8" ht="11.25">
      <c r="A96">
        <v>95</v>
      </c>
      <c r="B96" t="s">
        <v>625</v>
      </c>
      <c r="C96" t="s">
        <v>637</v>
      </c>
      <c r="D96" t="s">
        <v>638</v>
      </c>
      <c r="E96" t="s">
        <v>1606</v>
      </c>
      <c r="F96" t="s">
        <v>1607</v>
      </c>
      <c r="G96" t="s">
        <v>1590</v>
      </c>
      <c r="H96" t="s">
        <v>107</v>
      </c>
    </row>
    <row r="97" spans="1:8" ht="11.25">
      <c r="A97">
        <v>96</v>
      </c>
      <c r="B97" t="s">
        <v>625</v>
      </c>
      <c r="C97" t="s">
        <v>639</v>
      </c>
      <c r="D97" t="s">
        <v>640</v>
      </c>
      <c r="E97" t="s">
        <v>1608</v>
      </c>
      <c r="F97" t="s">
        <v>1609</v>
      </c>
      <c r="G97" t="s">
        <v>1590</v>
      </c>
      <c r="H97" t="s">
        <v>108</v>
      </c>
    </row>
    <row r="98" spans="1:8" ht="11.25">
      <c r="A98">
        <v>97</v>
      </c>
      <c r="B98" t="s">
        <v>625</v>
      </c>
      <c r="C98" t="s">
        <v>639</v>
      </c>
      <c r="D98" t="s">
        <v>640</v>
      </c>
      <c r="E98" t="s">
        <v>1610</v>
      </c>
      <c r="F98" t="s">
        <v>1611</v>
      </c>
      <c r="G98" t="s">
        <v>1590</v>
      </c>
      <c r="H98" t="s">
        <v>108</v>
      </c>
    </row>
    <row r="99" spans="1:8" ht="11.25">
      <c r="A99">
        <v>98</v>
      </c>
      <c r="B99" t="s">
        <v>625</v>
      </c>
      <c r="C99" t="s">
        <v>639</v>
      </c>
      <c r="D99" t="s">
        <v>640</v>
      </c>
      <c r="E99" t="s">
        <v>1612</v>
      </c>
      <c r="F99" t="s">
        <v>1613</v>
      </c>
      <c r="G99" t="s">
        <v>1590</v>
      </c>
      <c r="H99" t="s">
        <v>107</v>
      </c>
    </row>
    <row r="100" spans="1:8" ht="11.25">
      <c r="A100">
        <v>99</v>
      </c>
      <c r="B100" t="s">
        <v>625</v>
      </c>
      <c r="C100" t="s">
        <v>641</v>
      </c>
      <c r="D100" t="s">
        <v>642</v>
      </c>
      <c r="E100" t="s">
        <v>1614</v>
      </c>
      <c r="F100" t="s">
        <v>1615</v>
      </c>
      <c r="G100" t="s">
        <v>1590</v>
      </c>
      <c r="H100" t="s">
        <v>108</v>
      </c>
    </row>
    <row r="101" spans="1:8" ht="11.25">
      <c r="A101">
        <v>100</v>
      </c>
      <c r="B101" t="s">
        <v>625</v>
      </c>
      <c r="C101" t="s">
        <v>643</v>
      </c>
      <c r="D101" t="s">
        <v>644</v>
      </c>
      <c r="E101" t="s">
        <v>1616</v>
      </c>
      <c r="F101" t="s">
        <v>1617</v>
      </c>
      <c r="G101" t="s">
        <v>1590</v>
      </c>
      <c r="H101" t="s">
        <v>108</v>
      </c>
    </row>
    <row r="102" spans="1:8" ht="11.25">
      <c r="A102">
        <v>101</v>
      </c>
      <c r="B102" t="s">
        <v>625</v>
      </c>
      <c r="C102" t="s">
        <v>643</v>
      </c>
      <c r="D102" t="s">
        <v>644</v>
      </c>
      <c r="E102" t="s">
        <v>1618</v>
      </c>
      <c r="F102" t="s">
        <v>1619</v>
      </c>
      <c r="G102" t="s">
        <v>1590</v>
      </c>
      <c r="H102" t="s">
        <v>107</v>
      </c>
    </row>
    <row r="103" spans="1:8" ht="11.25">
      <c r="A103">
        <v>102</v>
      </c>
      <c r="B103" t="s">
        <v>625</v>
      </c>
      <c r="C103" t="s">
        <v>645</v>
      </c>
      <c r="D103" t="s">
        <v>646</v>
      </c>
      <c r="E103" t="s">
        <v>1620</v>
      </c>
      <c r="F103" t="s">
        <v>1621</v>
      </c>
      <c r="G103" t="s">
        <v>1622</v>
      </c>
      <c r="H103" t="s">
        <v>107</v>
      </c>
    </row>
    <row r="104" spans="1:8" ht="11.25">
      <c r="A104">
        <v>103</v>
      </c>
      <c r="B104" t="s">
        <v>625</v>
      </c>
      <c r="C104" t="s">
        <v>645</v>
      </c>
      <c r="D104" t="s">
        <v>646</v>
      </c>
      <c r="E104" t="s">
        <v>1623</v>
      </c>
      <c r="F104" t="s">
        <v>1624</v>
      </c>
      <c r="G104" t="s">
        <v>1590</v>
      </c>
      <c r="H104" t="s">
        <v>108</v>
      </c>
    </row>
    <row r="105" spans="1:8" ht="11.25">
      <c r="A105">
        <v>104</v>
      </c>
      <c r="B105" t="s">
        <v>625</v>
      </c>
      <c r="C105" t="s">
        <v>647</v>
      </c>
      <c r="D105" t="s">
        <v>648</v>
      </c>
      <c r="E105" t="s">
        <v>1625</v>
      </c>
      <c r="F105" t="s">
        <v>1626</v>
      </c>
      <c r="G105" t="s">
        <v>1590</v>
      </c>
      <c r="H105" t="s">
        <v>107</v>
      </c>
    </row>
    <row r="106" spans="1:8" ht="11.25">
      <c r="A106">
        <v>105</v>
      </c>
      <c r="B106" t="s">
        <v>625</v>
      </c>
      <c r="C106" t="s">
        <v>649</v>
      </c>
      <c r="D106" t="s">
        <v>650</v>
      </c>
      <c r="E106" t="s">
        <v>1627</v>
      </c>
      <c r="F106" t="s">
        <v>1628</v>
      </c>
      <c r="G106" t="s">
        <v>1590</v>
      </c>
      <c r="H106" t="s">
        <v>107</v>
      </c>
    </row>
    <row r="107" spans="1:8" ht="11.25">
      <c r="A107">
        <v>106</v>
      </c>
      <c r="B107" t="s">
        <v>625</v>
      </c>
      <c r="C107" t="s">
        <v>649</v>
      </c>
      <c r="D107" t="s">
        <v>650</v>
      </c>
      <c r="E107" t="s">
        <v>1629</v>
      </c>
      <c r="F107" t="s">
        <v>1630</v>
      </c>
      <c r="G107" t="s">
        <v>1590</v>
      </c>
      <c r="H107" t="s">
        <v>107</v>
      </c>
    </row>
    <row r="108" spans="1:8" ht="11.25">
      <c r="A108">
        <v>107</v>
      </c>
      <c r="B108" t="s">
        <v>625</v>
      </c>
      <c r="C108" t="s">
        <v>651</v>
      </c>
      <c r="D108" t="s">
        <v>652</v>
      </c>
      <c r="E108" t="s">
        <v>1631</v>
      </c>
      <c r="F108" t="s">
        <v>1632</v>
      </c>
      <c r="G108" t="s">
        <v>1590</v>
      </c>
      <c r="H108" t="s">
        <v>108</v>
      </c>
    </row>
    <row r="109" spans="1:8" ht="11.25">
      <c r="A109">
        <v>108</v>
      </c>
      <c r="B109" t="s">
        <v>1633</v>
      </c>
      <c r="C109" t="s">
        <v>1633</v>
      </c>
      <c r="D109" t="s">
        <v>1634</v>
      </c>
      <c r="E109" t="s">
        <v>1635</v>
      </c>
      <c r="F109" t="s">
        <v>1636</v>
      </c>
      <c r="G109" t="s">
        <v>1637</v>
      </c>
      <c r="H109" t="s">
        <v>108</v>
      </c>
    </row>
    <row r="110" spans="1:8" ht="11.25">
      <c r="A110">
        <v>109</v>
      </c>
      <c r="B110" t="s">
        <v>1638</v>
      </c>
      <c r="C110" t="s">
        <v>1638</v>
      </c>
      <c r="D110" t="s">
        <v>1639</v>
      </c>
      <c r="E110" t="s">
        <v>1640</v>
      </c>
      <c r="F110" t="s">
        <v>1636</v>
      </c>
      <c r="G110" t="s">
        <v>1641</v>
      </c>
      <c r="H110" t="s">
        <v>108</v>
      </c>
    </row>
    <row r="111" spans="1:8" ht="11.25">
      <c r="A111">
        <v>110</v>
      </c>
      <c r="B111" t="s">
        <v>1642</v>
      </c>
      <c r="C111" t="s">
        <v>1642</v>
      </c>
      <c r="D111" t="s">
        <v>1643</v>
      </c>
      <c r="E111" t="s">
        <v>1644</v>
      </c>
      <c r="F111" t="s">
        <v>1645</v>
      </c>
      <c r="G111" t="s">
        <v>1646</v>
      </c>
      <c r="H111" t="s">
        <v>107</v>
      </c>
    </row>
    <row r="112" spans="1:8" ht="11.25">
      <c r="A112">
        <v>111</v>
      </c>
      <c r="B112" t="s">
        <v>653</v>
      </c>
      <c r="C112" t="s">
        <v>655</v>
      </c>
      <c r="D112" t="s">
        <v>656</v>
      </c>
      <c r="E112" t="s">
        <v>1647</v>
      </c>
      <c r="F112" t="s">
        <v>1648</v>
      </c>
      <c r="G112" t="s">
        <v>1649</v>
      </c>
      <c r="H112" t="s">
        <v>107</v>
      </c>
    </row>
    <row r="113" spans="1:8" ht="11.25">
      <c r="A113">
        <v>112</v>
      </c>
      <c r="B113" t="s">
        <v>653</v>
      </c>
      <c r="C113" t="s">
        <v>657</v>
      </c>
      <c r="D113" t="s">
        <v>658</v>
      </c>
      <c r="E113" t="s">
        <v>1650</v>
      </c>
      <c r="F113" t="s">
        <v>1651</v>
      </c>
      <c r="G113" t="s">
        <v>1649</v>
      </c>
      <c r="H113" t="s">
        <v>107</v>
      </c>
    </row>
    <row r="114" spans="1:8" ht="11.25">
      <c r="A114">
        <v>113</v>
      </c>
      <c r="B114" t="s">
        <v>653</v>
      </c>
      <c r="C114" t="s">
        <v>657</v>
      </c>
      <c r="D114" t="s">
        <v>658</v>
      </c>
      <c r="E114" t="s">
        <v>1652</v>
      </c>
      <c r="F114" t="s">
        <v>1653</v>
      </c>
      <c r="G114" t="s">
        <v>1649</v>
      </c>
      <c r="H114" t="s">
        <v>107</v>
      </c>
    </row>
    <row r="115" spans="1:8" ht="11.25">
      <c r="A115">
        <v>114</v>
      </c>
      <c r="B115" t="s">
        <v>653</v>
      </c>
      <c r="C115" t="s">
        <v>659</v>
      </c>
      <c r="D115" t="s">
        <v>660</v>
      </c>
      <c r="E115" t="s">
        <v>1654</v>
      </c>
      <c r="F115" t="s">
        <v>1655</v>
      </c>
      <c r="G115" t="s">
        <v>1649</v>
      </c>
      <c r="H115" t="s">
        <v>107</v>
      </c>
    </row>
    <row r="116" spans="1:8" ht="11.25">
      <c r="A116">
        <v>115</v>
      </c>
      <c r="B116" t="s">
        <v>653</v>
      </c>
      <c r="C116" t="s">
        <v>659</v>
      </c>
      <c r="D116" t="s">
        <v>660</v>
      </c>
      <c r="E116" t="s">
        <v>1656</v>
      </c>
      <c r="F116" t="s">
        <v>1657</v>
      </c>
      <c r="G116" t="s">
        <v>1649</v>
      </c>
      <c r="H116" t="s">
        <v>107</v>
      </c>
    </row>
    <row r="117" spans="1:8" ht="11.25">
      <c r="A117">
        <v>116</v>
      </c>
      <c r="B117" t="s">
        <v>653</v>
      </c>
      <c r="C117" t="s">
        <v>661</v>
      </c>
      <c r="D117" t="s">
        <v>662</v>
      </c>
      <c r="E117" t="s">
        <v>1659</v>
      </c>
      <c r="F117" t="s">
        <v>1660</v>
      </c>
      <c r="G117" t="s">
        <v>1649</v>
      </c>
      <c r="H117" t="s">
        <v>107</v>
      </c>
    </row>
    <row r="118" spans="1:8" ht="11.25">
      <c r="A118">
        <v>117</v>
      </c>
      <c r="B118" t="s">
        <v>653</v>
      </c>
      <c r="C118" t="s">
        <v>661</v>
      </c>
      <c r="D118" t="s">
        <v>662</v>
      </c>
      <c r="E118" t="s">
        <v>1661</v>
      </c>
      <c r="F118" t="s">
        <v>1662</v>
      </c>
      <c r="G118" t="s">
        <v>1649</v>
      </c>
      <c r="H118" t="s">
        <v>107</v>
      </c>
    </row>
    <row r="119" spans="1:8" ht="11.25">
      <c r="A119">
        <v>118</v>
      </c>
      <c r="B119" t="s">
        <v>653</v>
      </c>
      <c r="C119" t="s">
        <v>663</v>
      </c>
      <c r="D119" t="s">
        <v>664</v>
      </c>
      <c r="E119" t="s">
        <v>1663</v>
      </c>
      <c r="F119" t="s">
        <v>1664</v>
      </c>
      <c r="G119" t="s">
        <v>1649</v>
      </c>
      <c r="H119" t="s">
        <v>107</v>
      </c>
    </row>
    <row r="120" spans="1:8" ht="11.25">
      <c r="A120">
        <v>119</v>
      </c>
      <c r="B120" t="s">
        <v>653</v>
      </c>
      <c r="C120" t="s">
        <v>665</v>
      </c>
      <c r="D120" t="s">
        <v>666</v>
      </c>
      <c r="E120" t="s">
        <v>1665</v>
      </c>
      <c r="F120" t="s">
        <v>1666</v>
      </c>
      <c r="G120" t="s">
        <v>1649</v>
      </c>
      <c r="H120" t="s">
        <v>107</v>
      </c>
    </row>
    <row r="121" spans="1:8" ht="11.25">
      <c r="A121">
        <v>120</v>
      </c>
      <c r="B121" t="s">
        <v>653</v>
      </c>
      <c r="C121" t="s">
        <v>665</v>
      </c>
      <c r="D121" t="s">
        <v>666</v>
      </c>
      <c r="E121" t="s">
        <v>1667</v>
      </c>
      <c r="F121" t="s">
        <v>1668</v>
      </c>
      <c r="G121" t="s">
        <v>1649</v>
      </c>
      <c r="H121" t="s">
        <v>107</v>
      </c>
    </row>
    <row r="122" spans="1:8" ht="11.25">
      <c r="A122">
        <v>121</v>
      </c>
      <c r="B122" t="s">
        <v>653</v>
      </c>
      <c r="C122" t="s">
        <v>665</v>
      </c>
      <c r="D122" t="s">
        <v>666</v>
      </c>
      <c r="E122" t="s">
        <v>1669</v>
      </c>
      <c r="F122" t="s">
        <v>1670</v>
      </c>
      <c r="G122" t="s">
        <v>1649</v>
      </c>
      <c r="H122" t="s">
        <v>107</v>
      </c>
    </row>
    <row r="123" spans="1:8" ht="11.25">
      <c r="A123">
        <v>122</v>
      </c>
      <c r="B123" t="s">
        <v>653</v>
      </c>
      <c r="C123" t="s">
        <v>665</v>
      </c>
      <c r="D123" t="s">
        <v>666</v>
      </c>
      <c r="E123" t="s">
        <v>1671</v>
      </c>
      <c r="F123" t="s">
        <v>1672</v>
      </c>
      <c r="G123" t="s">
        <v>1649</v>
      </c>
      <c r="H123" t="s">
        <v>107</v>
      </c>
    </row>
    <row r="124" spans="1:8" ht="11.25">
      <c r="A124">
        <v>123</v>
      </c>
      <c r="B124" t="s">
        <v>653</v>
      </c>
      <c r="C124" t="s">
        <v>665</v>
      </c>
      <c r="D124" t="s">
        <v>666</v>
      </c>
      <c r="E124" t="s">
        <v>1673</v>
      </c>
      <c r="F124" t="s">
        <v>1674</v>
      </c>
      <c r="G124" t="s">
        <v>1649</v>
      </c>
      <c r="H124" t="s">
        <v>108</v>
      </c>
    </row>
    <row r="125" spans="1:8" ht="11.25">
      <c r="A125">
        <v>124</v>
      </c>
      <c r="B125" t="s">
        <v>653</v>
      </c>
      <c r="C125" t="s">
        <v>665</v>
      </c>
      <c r="D125" t="s">
        <v>666</v>
      </c>
      <c r="E125" t="s">
        <v>1675</v>
      </c>
      <c r="F125" t="s">
        <v>1676</v>
      </c>
      <c r="G125" t="s">
        <v>1649</v>
      </c>
      <c r="H125" t="s">
        <v>107</v>
      </c>
    </row>
    <row r="126" spans="1:8" ht="11.25">
      <c r="A126">
        <v>125</v>
      </c>
      <c r="B126" t="s">
        <v>653</v>
      </c>
      <c r="C126" t="s">
        <v>665</v>
      </c>
      <c r="D126" t="s">
        <v>666</v>
      </c>
      <c r="E126" t="s">
        <v>1677</v>
      </c>
      <c r="F126" t="s">
        <v>1678</v>
      </c>
      <c r="G126" t="s">
        <v>1649</v>
      </c>
      <c r="H126" t="s">
        <v>107</v>
      </c>
    </row>
    <row r="127" spans="1:8" ht="11.25">
      <c r="A127">
        <v>126</v>
      </c>
      <c r="B127" t="s">
        <v>653</v>
      </c>
      <c r="C127" t="s">
        <v>665</v>
      </c>
      <c r="D127" t="s">
        <v>666</v>
      </c>
      <c r="E127" t="s">
        <v>1679</v>
      </c>
      <c r="F127" t="s">
        <v>1680</v>
      </c>
      <c r="G127" t="s">
        <v>1649</v>
      </c>
      <c r="H127" t="s">
        <v>107</v>
      </c>
    </row>
    <row r="128" spans="1:8" ht="11.25">
      <c r="A128">
        <v>127</v>
      </c>
      <c r="B128" t="s">
        <v>653</v>
      </c>
      <c r="C128" t="s">
        <v>665</v>
      </c>
      <c r="D128" t="s">
        <v>666</v>
      </c>
      <c r="E128" t="s">
        <v>1681</v>
      </c>
      <c r="F128" t="s">
        <v>1682</v>
      </c>
      <c r="G128" t="s">
        <v>1649</v>
      </c>
      <c r="H128" t="s">
        <v>107</v>
      </c>
    </row>
    <row r="129" spans="1:8" ht="11.25">
      <c r="A129">
        <v>128</v>
      </c>
      <c r="B129" t="s">
        <v>1683</v>
      </c>
      <c r="C129" t="s">
        <v>1684</v>
      </c>
      <c r="D129" t="s">
        <v>1685</v>
      </c>
      <c r="E129" t="s">
        <v>1686</v>
      </c>
      <c r="F129" t="s">
        <v>1687</v>
      </c>
      <c r="G129" t="s">
        <v>1688</v>
      </c>
      <c r="H129" t="s">
        <v>108</v>
      </c>
    </row>
    <row r="130" spans="1:8" ht="11.25">
      <c r="A130">
        <v>129</v>
      </c>
      <c r="B130" t="s">
        <v>667</v>
      </c>
      <c r="C130" t="s">
        <v>667</v>
      </c>
      <c r="D130" t="s">
        <v>668</v>
      </c>
      <c r="E130" t="s">
        <v>1689</v>
      </c>
      <c r="F130" t="s">
        <v>1690</v>
      </c>
      <c r="G130" t="s">
        <v>1691</v>
      </c>
      <c r="H130" t="s">
        <v>108</v>
      </c>
    </row>
    <row r="131" spans="1:8" ht="11.25">
      <c r="A131">
        <v>130</v>
      </c>
      <c r="B131" t="s">
        <v>669</v>
      </c>
      <c r="C131" t="s">
        <v>671</v>
      </c>
      <c r="D131" t="s">
        <v>672</v>
      </c>
      <c r="E131" t="s">
        <v>1631</v>
      </c>
      <c r="F131" t="s">
        <v>1692</v>
      </c>
      <c r="G131" t="s">
        <v>1693</v>
      </c>
      <c r="H131" t="s">
        <v>108</v>
      </c>
    </row>
    <row r="132" spans="1:8" ht="11.25">
      <c r="A132">
        <v>131</v>
      </c>
      <c r="B132" t="s">
        <v>669</v>
      </c>
      <c r="C132" t="s">
        <v>671</v>
      </c>
      <c r="D132" t="s">
        <v>672</v>
      </c>
      <c r="E132" t="s">
        <v>1694</v>
      </c>
      <c r="F132" t="s">
        <v>1636</v>
      </c>
      <c r="G132" t="s">
        <v>1695</v>
      </c>
      <c r="H132" t="s">
        <v>108</v>
      </c>
    </row>
    <row r="133" spans="1:8" ht="11.25">
      <c r="A133">
        <v>132</v>
      </c>
      <c r="B133" t="s">
        <v>669</v>
      </c>
      <c r="C133" t="s">
        <v>673</v>
      </c>
      <c r="D133" t="s">
        <v>674</v>
      </c>
      <c r="E133" t="s">
        <v>1631</v>
      </c>
      <c r="F133" t="s">
        <v>1696</v>
      </c>
      <c r="G133" t="s">
        <v>1693</v>
      </c>
      <c r="H133" t="s">
        <v>107</v>
      </c>
    </row>
    <row r="134" spans="1:8" ht="11.25">
      <c r="A134">
        <v>133</v>
      </c>
      <c r="B134" t="s">
        <v>669</v>
      </c>
      <c r="C134" t="s">
        <v>675</v>
      </c>
      <c r="D134" t="s">
        <v>676</v>
      </c>
      <c r="E134" t="s">
        <v>1631</v>
      </c>
      <c r="F134" t="s">
        <v>1697</v>
      </c>
      <c r="G134" t="s">
        <v>1693</v>
      </c>
      <c r="H134" t="s">
        <v>107</v>
      </c>
    </row>
    <row r="135" spans="1:8" ht="11.25">
      <c r="A135">
        <v>134</v>
      </c>
      <c r="B135" t="s">
        <v>669</v>
      </c>
      <c r="C135" t="s">
        <v>609</v>
      </c>
      <c r="D135" t="s">
        <v>677</v>
      </c>
      <c r="E135" t="s">
        <v>1698</v>
      </c>
      <c r="F135" t="s">
        <v>1699</v>
      </c>
      <c r="G135" t="s">
        <v>1693</v>
      </c>
      <c r="H135" t="s">
        <v>108</v>
      </c>
    </row>
    <row r="136" spans="1:8" ht="11.25">
      <c r="A136">
        <v>135</v>
      </c>
      <c r="B136" t="s">
        <v>669</v>
      </c>
      <c r="C136" t="s">
        <v>609</v>
      </c>
      <c r="D136" t="s">
        <v>677</v>
      </c>
      <c r="E136" t="s">
        <v>1700</v>
      </c>
      <c r="F136" t="s">
        <v>1701</v>
      </c>
      <c r="G136" t="s">
        <v>1693</v>
      </c>
      <c r="H136" t="s">
        <v>108</v>
      </c>
    </row>
    <row r="137" spans="1:8" ht="11.25">
      <c r="A137">
        <v>136</v>
      </c>
      <c r="B137" t="s">
        <v>669</v>
      </c>
      <c r="C137" t="s">
        <v>609</v>
      </c>
      <c r="D137" t="s">
        <v>677</v>
      </c>
      <c r="E137" t="s">
        <v>1702</v>
      </c>
      <c r="F137" t="s">
        <v>1703</v>
      </c>
      <c r="G137" t="s">
        <v>1693</v>
      </c>
      <c r="H137" t="s">
        <v>108</v>
      </c>
    </row>
    <row r="138" spans="1:8" ht="11.25">
      <c r="A138">
        <v>137</v>
      </c>
      <c r="B138" t="s">
        <v>669</v>
      </c>
      <c r="C138" t="s">
        <v>678</v>
      </c>
      <c r="D138" t="s">
        <v>679</v>
      </c>
      <c r="E138" t="s">
        <v>1704</v>
      </c>
      <c r="F138" t="s">
        <v>1705</v>
      </c>
      <c r="G138" t="s">
        <v>1693</v>
      </c>
      <c r="H138" t="s">
        <v>107</v>
      </c>
    </row>
    <row r="139" spans="1:8" ht="11.25">
      <c r="A139">
        <v>138</v>
      </c>
      <c r="B139" t="s">
        <v>669</v>
      </c>
      <c r="C139" t="s">
        <v>680</v>
      </c>
      <c r="D139" t="s">
        <v>681</v>
      </c>
      <c r="E139" t="s">
        <v>1706</v>
      </c>
      <c r="F139" t="s">
        <v>1707</v>
      </c>
      <c r="G139" t="s">
        <v>1693</v>
      </c>
      <c r="H139" t="s">
        <v>108</v>
      </c>
    </row>
    <row r="140" spans="1:8" ht="11.25">
      <c r="A140">
        <v>139</v>
      </c>
      <c r="B140" t="s">
        <v>669</v>
      </c>
      <c r="C140" t="s">
        <v>680</v>
      </c>
      <c r="D140" t="s">
        <v>681</v>
      </c>
      <c r="E140" t="s">
        <v>1704</v>
      </c>
      <c r="F140" t="s">
        <v>1708</v>
      </c>
      <c r="G140" t="s">
        <v>1693</v>
      </c>
      <c r="H140" t="s">
        <v>108</v>
      </c>
    </row>
    <row r="141" spans="1:8" ht="11.25">
      <c r="A141">
        <v>140</v>
      </c>
      <c r="B141" t="s">
        <v>669</v>
      </c>
      <c r="C141" t="s">
        <v>680</v>
      </c>
      <c r="D141" t="s">
        <v>681</v>
      </c>
      <c r="E141" t="s">
        <v>1709</v>
      </c>
      <c r="F141" t="s">
        <v>1710</v>
      </c>
      <c r="G141" t="s">
        <v>1693</v>
      </c>
      <c r="H141" t="s">
        <v>108</v>
      </c>
    </row>
    <row r="142" spans="1:8" ht="11.25">
      <c r="A142">
        <v>141</v>
      </c>
      <c r="B142" t="s">
        <v>669</v>
      </c>
      <c r="C142" t="s">
        <v>682</v>
      </c>
      <c r="D142" t="s">
        <v>683</v>
      </c>
      <c r="E142" t="s">
        <v>1704</v>
      </c>
      <c r="F142" t="s">
        <v>1711</v>
      </c>
      <c r="G142" t="s">
        <v>1693</v>
      </c>
      <c r="H142" t="s">
        <v>108</v>
      </c>
    </row>
    <row r="143" spans="1:8" ht="11.25">
      <c r="A143">
        <v>142</v>
      </c>
      <c r="B143" t="s">
        <v>669</v>
      </c>
      <c r="C143" t="s">
        <v>682</v>
      </c>
      <c r="D143" t="s">
        <v>683</v>
      </c>
      <c r="E143" t="s">
        <v>1712</v>
      </c>
      <c r="F143" t="s">
        <v>1713</v>
      </c>
      <c r="G143" t="s">
        <v>1693</v>
      </c>
      <c r="H143" t="s">
        <v>108</v>
      </c>
    </row>
    <row r="144" spans="1:8" ht="11.25">
      <c r="A144">
        <v>143</v>
      </c>
      <c r="B144" t="s">
        <v>669</v>
      </c>
      <c r="C144" t="s">
        <v>684</v>
      </c>
      <c r="D144" t="s">
        <v>685</v>
      </c>
      <c r="E144" t="s">
        <v>1714</v>
      </c>
      <c r="F144" t="s">
        <v>1715</v>
      </c>
      <c r="G144" t="s">
        <v>1693</v>
      </c>
      <c r="H144" t="s">
        <v>107</v>
      </c>
    </row>
    <row r="145" spans="1:8" ht="11.25">
      <c r="A145">
        <v>144</v>
      </c>
      <c r="B145" t="s">
        <v>669</v>
      </c>
      <c r="C145" t="s">
        <v>686</v>
      </c>
      <c r="D145" t="s">
        <v>687</v>
      </c>
      <c r="E145" t="s">
        <v>1631</v>
      </c>
      <c r="F145" t="s">
        <v>1716</v>
      </c>
      <c r="G145" t="s">
        <v>1693</v>
      </c>
      <c r="H145" t="s">
        <v>107</v>
      </c>
    </row>
    <row r="146" spans="1:8" ht="11.25">
      <c r="A146">
        <v>145</v>
      </c>
      <c r="B146" t="s">
        <v>669</v>
      </c>
      <c r="C146" t="s">
        <v>688</v>
      </c>
      <c r="D146" t="s">
        <v>689</v>
      </c>
      <c r="E146" t="s">
        <v>1717</v>
      </c>
      <c r="F146" t="s">
        <v>1718</v>
      </c>
      <c r="G146" t="s">
        <v>1499</v>
      </c>
      <c r="H146" t="s">
        <v>107</v>
      </c>
    </row>
    <row r="147" spans="1:8" ht="11.25">
      <c r="A147">
        <v>146</v>
      </c>
      <c r="B147" t="s">
        <v>669</v>
      </c>
      <c r="C147" t="s">
        <v>690</v>
      </c>
      <c r="D147" t="s">
        <v>691</v>
      </c>
      <c r="E147" t="s">
        <v>1700</v>
      </c>
      <c r="F147" t="s">
        <v>1719</v>
      </c>
      <c r="G147" t="s">
        <v>1693</v>
      </c>
      <c r="H147" t="s">
        <v>107</v>
      </c>
    </row>
    <row r="148" spans="1:8" ht="11.25">
      <c r="A148">
        <v>147</v>
      </c>
      <c r="B148" t="s">
        <v>669</v>
      </c>
      <c r="C148" t="s">
        <v>692</v>
      </c>
      <c r="D148" t="s">
        <v>693</v>
      </c>
      <c r="E148" t="s">
        <v>1720</v>
      </c>
      <c r="F148" t="s">
        <v>1721</v>
      </c>
      <c r="G148" t="s">
        <v>1693</v>
      </c>
      <c r="H148" t="s">
        <v>107</v>
      </c>
    </row>
    <row r="149" spans="1:8" ht="11.25">
      <c r="A149">
        <v>148</v>
      </c>
      <c r="B149" t="s">
        <v>669</v>
      </c>
      <c r="C149" t="s">
        <v>694</v>
      </c>
      <c r="D149" t="s">
        <v>695</v>
      </c>
      <c r="E149" t="s">
        <v>1631</v>
      </c>
      <c r="F149" t="s">
        <v>1722</v>
      </c>
      <c r="G149" t="s">
        <v>1693</v>
      </c>
      <c r="H149" t="s">
        <v>107</v>
      </c>
    </row>
    <row r="150" spans="1:8" ht="11.25">
      <c r="A150">
        <v>149</v>
      </c>
      <c r="B150" t="s">
        <v>696</v>
      </c>
      <c r="C150" t="s">
        <v>698</v>
      </c>
      <c r="D150" t="s">
        <v>699</v>
      </c>
      <c r="E150" t="s">
        <v>1723</v>
      </c>
      <c r="F150" t="s">
        <v>1724</v>
      </c>
      <c r="G150" t="s">
        <v>1725</v>
      </c>
      <c r="H150" t="s">
        <v>107</v>
      </c>
    </row>
    <row r="151" spans="1:8" ht="11.25">
      <c r="A151">
        <v>150</v>
      </c>
      <c r="B151" t="s">
        <v>696</v>
      </c>
      <c r="C151" t="s">
        <v>698</v>
      </c>
      <c r="D151" t="s">
        <v>699</v>
      </c>
      <c r="E151" t="s">
        <v>1726</v>
      </c>
      <c r="F151" t="s">
        <v>1727</v>
      </c>
      <c r="G151" t="s">
        <v>1725</v>
      </c>
      <c r="H151" t="s">
        <v>107</v>
      </c>
    </row>
    <row r="152" spans="1:8" ht="11.25">
      <c r="A152">
        <v>151</v>
      </c>
      <c r="B152" t="s">
        <v>696</v>
      </c>
      <c r="C152" t="s">
        <v>698</v>
      </c>
      <c r="D152" t="s">
        <v>699</v>
      </c>
      <c r="E152" t="s">
        <v>1728</v>
      </c>
      <c r="F152" t="s">
        <v>1729</v>
      </c>
      <c r="G152" t="s">
        <v>1725</v>
      </c>
      <c r="H152" t="s">
        <v>107</v>
      </c>
    </row>
    <row r="153" spans="1:8" ht="11.25">
      <c r="A153">
        <v>152</v>
      </c>
      <c r="B153" t="s">
        <v>696</v>
      </c>
      <c r="C153" t="s">
        <v>700</v>
      </c>
      <c r="D153" t="s">
        <v>701</v>
      </c>
      <c r="E153" t="s">
        <v>1730</v>
      </c>
      <c r="F153" t="s">
        <v>1731</v>
      </c>
      <c r="G153" t="s">
        <v>1725</v>
      </c>
      <c r="H153" t="s">
        <v>107</v>
      </c>
    </row>
    <row r="154" spans="1:8" ht="11.25">
      <c r="A154">
        <v>153</v>
      </c>
      <c r="B154" t="s">
        <v>696</v>
      </c>
      <c r="C154" t="s">
        <v>702</v>
      </c>
      <c r="D154" t="s">
        <v>703</v>
      </c>
      <c r="E154" t="s">
        <v>1732</v>
      </c>
      <c r="F154" t="s">
        <v>1733</v>
      </c>
      <c r="G154" t="s">
        <v>1725</v>
      </c>
      <c r="H154" t="s">
        <v>108</v>
      </c>
    </row>
    <row r="155" spans="1:8" ht="11.25">
      <c r="A155">
        <v>154</v>
      </c>
      <c r="B155" t="s">
        <v>696</v>
      </c>
      <c r="C155" t="s">
        <v>702</v>
      </c>
      <c r="D155" t="s">
        <v>703</v>
      </c>
      <c r="E155" t="s">
        <v>1734</v>
      </c>
      <c r="F155" t="s">
        <v>1735</v>
      </c>
      <c r="G155" t="s">
        <v>1725</v>
      </c>
      <c r="H155" t="s">
        <v>107</v>
      </c>
    </row>
    <row r="156" spans="1:8" ht="11.25">
      <c r="A156">
        <v>155</v>
      </c>
      <c r="B156" t="s">
        <v>696</v>
      </c>
      <c r="C156" t="s">
        <v>702</v>
      </c>
      <c r="D156" t="s">
        <v>703</v>
      </c>
      <c r="E156" t="s">
        <v>1736</v>
      </c>
      <c r="F156" t="s">
        <v>1737</v>
      </c>
      <c r="G156" t="s">
        <v>1725</v>
      </c>
      <c r="H156" t="s">
        <v>107</v>
      </c>
    </row>
    <row r="157" spans="1:8" ht="11.25">
      <c r="A157">
        <v>156</v>
      </c>
      <c r="B157" t="s">
        <v>696</v>
      </c>
      <c r="C157" t="s">
        <v>704</v>
      </c>
      <c r="D157" t="s">
        <v>705</v>
      </c>
      <c r="E157" t="s">
        <v>1738</v>
      </c>
      <c r="F157" t="s">
        <v>1739</v>
      </c>
      <c r="G157" t="s">
        <v>1725</v>
      </c>
      <c r="H157" t="s">
        <v>107</v>
      </c>
    </row>
    <row r="158" spans="1:8" ht="11.25">
      <c r="A158">
        <v>157</v>
      </c>
      <c r="B158" t="s">
        <v>696</v>
      </c>
      <c r="C158" t="s">
        <v>706</v>
      </c>
      <c r="D158" t="s">
        <v>707</v>
      </c>
      <c r="E158" t="s">
        <v>1740</v>
      </c>
      <c r="F158" t="s">
        <v>1741</v>
      </c>
      <c r="G158" t="s">
        <v>1725</v>
      </c>
      <c r="H158" t="s">
        <v>107</v>
      </c>
    </row>
    <row r="159" spans="1:8" ht="11.25">
      <c r="A159">
        <v>158</v>
      </c>
      <c r="B159" t="s">
        <v>696</v>
      </c>
      <c r="C159" t="s">
        <v>706</v>
      </c>
      <c r="D159" t="s">
        <v>707</v>
      </c>
      <c r="E159" t="s">
        <v>1742</v>
      </c>
      <c r="F159" t="s">
        <v>1743</v>
      </c>
      <c r="G159" t="s">
        <v>1725</v>
      </c>
      <c r="H159" t="s">
        <v>107</v>
      </c>
    </row>
    <row r="160" spans="1:8" ht="11.25">
      <c r="A160">
        <v>159</v>
      </c>
      <c r="B160" t="s">
        <v>696</v>
      </c>
      <c r="C160" t="s">
        <v>708</v>
      </c>
      <c r="D160" t="s">
        <v>709</v>
      </c>
      <c r="E160" t="s">
        <v>1744</v>
      </c>
      <c r="F160" t="s">
        <v>1745</v>
      </c>
      <c r="G160" t="s">
        <v>1725</v>
      </c>
      <c r="H160" t="s">
        <v>107</v>
      </c>
    </row>
    <row r="161" spans="1:8" ht="11.25">
      <c r="A161">
        <v>160</v>
      </c>
      <c r="B161" t="s">
        <v>696</v>
      </c>
      <c r="C161" t="s">
        <v>710</v>
      </c>
      <c r="D161" t="s">
        <v>711</v>
      </c>
      <c r="E161" t="s">
        <v>1746</v>
      </c>
      <c r="F161" t="s">
        <v>1747</v>
      </c>
      <c r="G161" t="s">
        <v>1725</v>
      </c>
      <c r="H161" t="s">
        <v>107</v>
      </c>
    </row>
    <row r="162" spans="1:8" ht="11.25">
      <c r="A162">
        <v>161</v>
      </c>
      <c r="B162" t="s">
        <v>696</v>
      </c>
      <c r="C162" t="s">
        <v>710</v>
      </c>
      <c r="D162" t="s">
        <v>711</v>
      </c>
      <c r="E162" t="s">
        <v>1748</v>
      </c>
      <c r="F162" t="s">
        <v>1749</v>
      </c>
      <c r="G162" t="s">
        <v>1725</v>
      </c>
      <c r="H162" t="s">
        <v>107</v>
      </c>
    </row>
    <row r="163" spans="1:8" ht="11.25">
      <c r="A163">
        <v>162</v>
      </c>
      <c r="B163" t="s">
        <v>712</v>
      </c>
      <c r="C163" t="s">
        <v>714</v>
      </c>
      <c r="D163" t="s">
        <v>715</v>
      </c>
      <c r="E163" t="s">
        <v>1750</v>
      </c>
      <c r="F163" t="s">
        <v>1751</v>
      </c>
      <c r="G163" t="s">
        <v>1752</v>
      </c>
      <c r="H163" t="s">
        <v>107</v>
      </c>
    </row>
    <row r="164" spans="1:8" ht="11.25">
      <c r="A164">
        <v>163</v>
      </c>
      <c r="B164" t="s">
        <v>712</v>
      </c>
      <c r="C164" t="s">
        <v>714</v>
      </c>
      <c r="D164" t="s">
        <v>715</v>
      </c>
      <c r="E164" t="s">
        <v>1679</v>
      </c>
      <c r="F164" t="s">
        <v>1753</v>
      </c>
      <c r="G164" t="s">
        <v>1752</v>
      </c>
      <c r="H164" t="s">
        <v>107</v>
      </c>
    </row>
    <row r="165" spans="1:8" ht="11.25">
      <c r="A165">
        <v>164</v>
      </c>
      <c r="B165" t="s">
        <v>712</v>
      </c>
      <c r="C165" t="s">
        <v>716</v>
      </c>
      <c r="D165" t="s">
        <v>717</v>
      </c>
      <c r="E165" t="s">
        <v>1754</v>
      </c>
      <c r="F165" t="s">
        <v>1755</v>
      </c>
      <c r="G165" t="s">
        <v>1752</v>
      </c>
      <c r="H165" t="s">
        <v>107</v>
      </c>
    </row>
    <row r="166" spans="1:8" ht="11.25">
      <c r="A166">
        <v>165</v>
      </c>
      <c r="B166" t="s">
        <v>712</v>
      </c>
      <c r="C166" t="s">
        <v>716</v>
      </c>
      <c r="D166" t="s">
        <v>717</v>
      </c>
      <c r="E166" t="s">
        <v>1756</v>
      </c>
      <c r="F166" t="s">
        <v>1757</v>
      </c>
      <c r="G166" t="s">
        <v>1752</v>
      </c>
      <c r="H166" t="s">
        <v>107</v>
      </c>
    </row>
    <row r="167" spans="1:8" ht="11.25">
      <c r="A167">
        <v>166</v>
      </c>
      <c r="B167" t="s">
        <v>712</v>
      </c>
      <c r="C167" t="s">
        <v>718</v>
      </c>
      <c r="D167" t="s">
        <v>719</v>
      </c>
      <c r="E167" t="s">
        <v>1758</v>
      </c>
      <c r="F167" t="s">
        <v>1759</v>
      </c>
      <c r="G167" t="s">
        <v>1752</v>
      </c>
      <c r="H167" t="s">
        <v>107</v>
      </c>
    </row>
    <row r="168" spans="1:8" ht="11.25">
      <c r="A168">
        <v>167</v>
      </c>
      <c r="B168" t="s">
        <v>712</v>
      </c>
      <c r="C168" t="s">
        <v>720</v>
      </c>
      <c r="D168" t="s">
        <v>721</v>
      </c>
      <c r="E168" t="s">
        <v>1760</v>
      </c>
      <c r="F168" t="s">
        <v>1761</v>
      </c>
      <c r="G168" t="s">
        <v>1752</v>
      </c>
      <c r="H168" t="s">
        <v>107</v>
      </c>
    </row>
    <row r="169" spans="1:8" ht="11.25">
      <c r="A169">
        <v>168</v>
      </c>
      <c r="B169" t="s">
        <v>712</v>
      </c>
      <c r="C169" t="s">
        <v>720</v>
      </c>
      <c r="D169" t="s">
        <v>721</v>
      </c>
      <c r="E169" t="s">
        <v>1762</v>
      </c>
      <c r="F169" t="s">
        <v>1763</v>
      </c>
      <c r="G169" t="s">
        <v>1752</v>
      </c>
      <c r="H169" t="s">
        <v>107</v>
      </c>
    </row>
    <row r="170" spans="1:8" ht="11.25">
      <c r="A170">
        <v>169</v>
      </c>
      <c r="B170" t="s">
        <v>712</v>
      </c>
      <c r="C170" t="s">
        <v>720</v>
      </c>
      <c r="D170" t="s">
        <v>721</v>
      </c>
      <c r="E170" t="s">
        <v>1764</v>
      </c>
      <c r="F170" t="s">
        <v>1765</v>
      </c>
      <c r="G170" t="s">
        <v>1752</v>
      </c>
      <c r="H170" t="s">
        <v>107</v>
      </c>
    </row>
    <row r="171" spans="1:8" ht="11.25">
      <c r="A171">
        <v>170</v>
      </c>
      <c r="B171" t="s">
        <v>712</v>
      </c>
      <c r="C171" t="s">
        <v>720</v>
      </c>
      <c r="D171" t="s">
        <v>721</v>
      </c>
      <c r="E171" t="s">
        <v>1766</v>
      </c>
      <c r="F171" t="s">
        <v>1767</v>
      </c>
      <c r="G171" t="s">
        <v>1752</v>
      </c>
      <c r="H171" t="s">
        <v>107</v>
      </c>
    </row>
    <row r="172" spans="1:8" ht="11.25">
      <c r="A172">
        <v>171</v>
      </c>
      <c r="B172" t="s">
        <v>712</v>
      </c>
      <c r="C172" t="s">
        <v>722</v>
      </c>
      <c r="D172" t="s">
        <v>723</v>
      </c>
      <c r="E172" t="s">
        <v>1768</v>
      </c>
      <c r="F172" t="s">
        <v>1769</v>
      </c>
      <c r="G172" t="s">
        <v>1752</v>
      </c>
      <c r="H172" t="s">
        <v>107</v>
      </c>
    </row>
    <row r="173" spans="1:8" ht="11.25">
      <c r="A173">
        <v>172</v>
      </c>
      <c r="B173" t="s">
        <v>712</v>
      </c>
      <c r="C173" t="s">
        <v>722</v>
      </c>
      <c r="D173" t="s">
        <v>723</v>
      </c>
      <c r="E173" t="s">
        <v>1770</v>
      </c>
      <c r="F173" t="s">
        <v>1771</v>
      </c>
      <c r="G173" t="s">
        <v>1752</v>
      </c>
      <c r="H173" t="s">
        <v>107</v>
      </c>
    </row>
    <row r="174" spans="1:8" ht="11.25">
      <c r="A174">
        <v>173</v>
      </c>
      <c r="B174" t="s">
        <v>712</v>
      </c>
      <c r="C174" t="s">
        <v>724</v>
      </c>
      <c r="D174" t="s">
        <v>725</v>
      </c>
      <c r="E174" t="s">
        <v>1772</v>
      </c>
      <c r="F174" t="s">
        <v>1773</v>
      </c>
      <c r="G174" t="s">
        <v>1752</v>
      </c>
      <c r="H174" t="s">
        <v>107</v>
      </c>
    </row>
    <row r="175" spans="1:8" ht="11.25">
      <c r="A175">
        <v>174</v>
      </c>
      <c r="B175" t="s">
        <v>712</v>
      </c>
      <c r="C175" t="s">
        <v>724</v>
      </c>
      <c r="D175" t="s">
        <v>725</v>
      </c>
      <c r="E175" t="s">
        <v>1764</v>
      </c>
      <c r="F175" t="s">
        <v>1765</v>
      </c>
      <c r="G175" t="s">
        <v>1752</v>
      </c>
      <c r="H175" t="s">
        <v>107</v>
      </c>
    </row>
    <row r="176" spans="1:8" ht="11.25">
      <c r="A176">
        <v>175</v>
      </c>
      <c r="B176" t="s">
        <v>712</v>
      </c>
      <c r="C176" t="s">
        <v>726</v>
      </c>
      <c r="D176" t="s">
        <v>727</v>
      </c>
      <c r="E176" t="s">
        <v>1774</v>
      </c>
      <c r="F176" t="s">
        <v>1775</v>
      </c>
      <c r="G176" t="s">
        <v>1752</v>
      </c>
      <c r="H176" t="s">
        <v>107</v>
      </c>
    </row>
    <row r="177" spans="1:8" ht="11.25">
      <c r="A177">
        <v>176</v>
      </c>
      <c r="B177" t="s">
        <v>712</v>
      </c>
      <c r="C177" t="s">
        <v>728</v>
      </c>
      <c r="D177" t="s">
        <v>729</v>
      </c>
      <c r="E177" t="s">
        <v>1776</v>
      </c>
      <c r="F177" t="s">
        <v>1777</v>
      </c>
      <c r="G177" t="s">
        <v>1752</v>
      </c>
      <c r="H177" t="s">
        <v>107</v>
      </c>
    </row>
    <row r="178" spans="1:8" ht="11.25">
      <c r="A178">
        <v>177</v>
      </c>
      <c r="B178" t="s">
        <v>712</v>
      </c>
      <c r="C178" t="s">
        <v>730</v>
      </c>
      <c r="D178" t="s">
        <v>731</v>
      </c>
      <c r="E178" t="s">
        <v>1778</v>
      </c>
      <c r="F178" t="s">
        <v>1779</v>
      </c>
      <c r="G178" t="s">
        <v>1752</v>
      </c>
      <c r="H178" t="s">
        <v>107</v>
      </c>
    </row>
    <row r="179" spans="1:8" ht="11.25">
      <c r="A179">
        <v>178</v>
      </c>
      <c r="B179" t="s">
        <v>712</v>
      </c>
      <c r="C179" t="s">
        <v>732</v>
      </c>
      <c r="D179" t="s">
        <v>733</v>
      </c>
      <c r="E179" t="s">
        <v>1780</v>
      </c>
      <c r="F179" t="s">
        <v>1781</v>
      </c>
      <c r="G179" t="s">
        <v>1752</v>
      </c>
      <c r="H179" t="s">
        <v>107</v>
      </c>
    </row>
    <row r="180" spans="1:8" ht="11.25">
      <c r="A180">
        <v>179</v>
      </c>
      <c r="B180" t="s">
        <v>712</v>
      </c>
      <c r="C180" t="s">
        <v>732</v>
      </c>
      <c r="D180" t="s">
        <v>733</v>
      </c>
      <c r="E180" t="s">
        <v>1782</v>
      </c>
      <c r="F180" t="s">
        <v>1783</v>
      </c>
      <c r="G180" t="s">
        <v>1752</v>
      </c>
      <c r="H180" t="s">
        <v>107</v>
      </c>
    </row>
    <row r="181" spans="1:8" ht="11.25">
      <c r="A181">
        <v>180</v>
      </c>
      <c r="B181" t="s">
        <v>712</v>
      </c>
      <c r="C181" t="s">
        <v>732</v>
      </c>
      <c r="D181" t="s">
        <v>733</v>
      </c>
      <c r="E181" t="s">
        <v>1784</v>
      </c>
      <c r="F181" t="s">
        <v>1785</v>
      </c>
      <c r="G181" t="s">
        <v>1752</v>
      </c>
      <c r="H181" t="s">
        <v>107</v>
      </c>
    </row>
    <row r="182" spans="1:8" ht="11.25">
      <c r="A182">
        <v>181</v>
      </c>
      <c r="B182" t="s">
        <v>712</v>
      </c>
      <c r="C182" t="s">
        <v>734</v>
      </c>
      <c r="D182" t="s">
        <v>735</v>
      </c>
      <c r="E182" t="s">
        <v>1778</v>
      </c>
      <c r="F182" t="s">
        <v>1786</v>
      </c>
      <c r="G182" t="s">
        <v>1752</v>
      </c>
      <c r="H182" t="s">
        <v>107</v>
      </c>
    </row>
    <row r="183" spans="1:8" ht="11.25">
      <c r="A183">
        <v>182</v>
      </c>
      <c r="B183" t="s">
        <v>712</v>
      </c>
      <c r="C183" t="s">
        <v>734</v>
      </c>
      <c r="D183" t="s">
        <v>735</v>
      </c>
      <c r="E183" t="s">
        <v>1787</v>
      </c>
      <c r="F183" t="s">
        <v>1788</v>
      </c>
      <c r="G183" t="s">
        <v>1752</v>
      </c>
      <c r="H183" t="s">
        <v>107</v>
      </c>
    </row>
    <row r="184" spans="1:8" ht="11.25">
      <c r="A184">
        <v>183</v>
      </c>
      <c r="B184" t="s">
        <v>712</v>
      </c>
      <c r="C184" t="s">
        <v>736</v>
      </c>
      <c r="D184" t="s">
        <v>737</v>
      </c>
      <c r="E184" t="s">
        <v>1789</v>
      </c>
      <c r="F184" t="s">
        <v>1790</v>
      </c>
      <c r="G184" t="s">
        <v>1752</v>
      </c>
      <c r="H184" t="s">
        <v>107</v>
      </c>
    </row>
    <row r="185" spans="1:8" ht="11.25">
      <c r="A185">
        <v>184</v>
      </c>
      <c r="B185" t="s">
        <v>1791</v>
      </c>
      <c r="C185" t="s">
        <v>1792</v>
      </c>
      <c r="D185" t="s">
        <v>1793</v>
      </c>
      <c r="E185" t="s">
        <v>1794</v>
      </c>
      <c r="F185" t="s">
        <v>1795</v>
      </c>
      <c r="G185" t="s">
        <v>1796</v>
      </c>
      <c r="H185" t="s">
        <v>108</v>
      </c>
    </row>
    <row r="186" spans="1:8" ht="11.25">
      <c r="A186">
        <v>185</v>
      </c>
      <c r="B186" t="s">
        <v>738</v>
      </c>
      <c r="C186" t="s">
        <v>738</v>
      </c>
      <c r="D186" t="s">
        <v>739</v>
      </c>
      <c r="E186" t="s">
        <v>1797</v>
      </c>
      <c r="F186" t="s">
        <v>1798</v>
      </c>
      <c r="G186" t="s">
        <v>1799</v>
      </c>
      <c r="H186" t="s">
        <v>107</v>
      </c>
    </row>
    <row r="187" spans="1:8" ht="11.25">
      <c r="A187">
        <v>186</v>
      </c>
      <c r="B187" t="s">
        <v>738</v>
      </c>
      <c r="C187" t="s">
        <v>738</v>
      </c>
      <c r="D187" t="s">
        <v>739</v>
      </c>
      <c r="E187" t="s">
        <v>1800</v>
      </c>
      <c r="F187" t="s">
        <v>1801</v>
      </c>
      <c r="G187" t="s">
        <v>1802</v>
      </c>
      <c r="H187" t="s">
        <v>107</v>
      </c>
    </row>
    <row r="188" spans="1:8" ht="11.25">
      <c r="A188">
        <v>187</v>
      </c>
      <c r="B188" t="s">
        <v>738</v>
      </c>
      <c r="C188" t="s">
        <v>738</v>
      </c>
      <c r="D188" t="s">
        <v>739</v>
      </c>
      <c r="E188" t="s">
        <v>1803</v>
      </c>
      <c r="F188" t="s">
        <v>1804</v>
      </c>
      <c r="G188" t="s">
        <v>1799</v>
      </c>
      <c r="H188" t="s">
        <v>107</v>
      </c>
    </row>
    <row r="189" spans="1:8" ht="11.25">
      <c r="A189">
        <v>188</v>
      </c>
      <c r="B189" t="s">
        <v>738</v>
      </c>
      <c r="C189" t="s">
        <v>738</v>
      </c>
      <c r="D189" t="s">
        <v>739</v>
      </c>
      <c r="E189" t="s">
        <v>1805</v>
      </c>
      <c r="F189" t="s">
        <v>1806</v>
      </c>
      <c r="G189" t="s">
        <v>1799</v>
      </c>
      <c r="H189" t="s">
        <v>108</v>
      </c>
    </row>
    <row r="190" spans="1:8" ht="11.25">
      <c r="A190">
        <v>189</v>
      </c>
      <c r="B190" t="s">
        <v>738</v>
      </c>
      <c r="C190" t="s">
        <v>738</v>
      </c>
      <c r="D190" t="s">
        <v>739</v>
      </c>
      <c r="E190" t="s">
        <v>1807</v>
      </c>
      <c r="F190" t="s">
        <v>1808</v>
      </c>
      <c r="G190" t="s">
        <v>1809</v>
      </c>
      <c r="H190" t="s">
        <v>107</v>
      </c>
    </row>
    <row r="191" spans="1:8" ht="11.25">
      <c r="A191">
        <v>190</v>
      </c>
      <c r="B191" t="s">
        <v>738</v>
      </c>
      <c r="C191" t="s">
        <v>738</v>
      </c>
      <c r="D191" t="s">
        <v>739</v>
      </c>
      <c r="E191" t="s">
        <v>1810</v>
      </c>
      <c r="F191" t="s">
        <v>1811</v>
      </c>
      <c r="G191" t="s">
        <v>1799</v>
      </c>
      <c r="H191" t="s">
        <v>108</v>
      </c>
    </row>
    <row r="192" spans="1:8" ht="11.25">
      <c r="A192">
        <v>191</v>
      </c>
      <c r="B192" t="s">
        <v>738</v>
      </c>
      <c r="C192" t="s">
        <v>738</v>
      </c>
      <c r="D192" t="s">
        <v>739</v>
      </c>
      <c r="E192" t="s">
        <v>1588</v>
      </c>
      <c r="F192" t="s">
        <v>1812</v>
      </c>
      <c r="G192" t="s">
        <v>1799</v>
      </c>
      <c r="H192" t="s">
        <v>108</v>
      </c>
    </row>
    <row r="193" spans="1:8" ht="11.25">
      <c r="A193">
        <v>192</v>
      </c>
      <c r="B193" t="s">
        <v>738</v>
      </c>
      <c r="C193" t="s">
        <v>738</v>
      </c>
      <c r="D193" t="s">
        <v>739</v>
      </c>
      <c r="E193" t="s">
        <v>1813</v>
      </c>
      <c r="F193" t="s">
        <v>1814</v>
      </c>
      <c r="G193" t="s">
        <v>1799</v>
      </c>
      <c r="H193" t="s">
        <v>108</v>
      </c>
    </row>
    <row r="194" spans="1:8" ht="11.25">
      <c r="A194">
        <v>193</v>
      </c>
      <c r="B194" t="s">
        <v>738</v>
      </c>
      <c r="C194" t="s">
        <v>738</v>
      </c>
      <c r="D194" t="s">
        <v>739</v>
      </c>
      <c r="E194" t="s">
        <v>1815</v>
      </c>
      <c r="F194" t="s">
        <v>1816</v>
      </c>
      <c r="G194" t="s">
        <v>1799</v>
      </c>
      <c r="H194" t="s">
        <v>108</v>
      </c>
    </row>
    <row r="195" spans="1:8" ht="11.25">
      <c r="A195">
        <v>194</v>
      </c>
      <c r="B195" t="s">
        <v>738</v>
      </c>
      <c r="C195" t="s">
        <v>738</v>
      </c>
      <c r="D195" t="s">
        <v>739</v>
      </c>
      <c r="E195" t="s">
        <v>1817</v>
      </c>
      <c r="F195" t="s">
        <v>1818</v>
      </c>
      <c r="G195" t="s">
        <v>1799</v>
      </c>
      <c r="H195" t="s">
        <v>107</v>
      </c>
    </row>
    <row r="196" spans="1:8" ht="11.25">
      <c r="A196">
        <v>195</v>
      </c>
      <c r="B196" t="s">
        <v>738</v>
      </c>
      <c r="C196" t="s">
        <v>738</v>
      </c>
      <c r="D196" t="s">
        <v>739</v>
      </c>
      <c r="E196" t="s">
        <v>1819</v>
      </c>
      <c r="F196" t="s">
        <v>1820</v>
      </c>
      <c r="G196" t="s">
        <v>1799</v>
      </c>
      <c r="H196" t="s">
        <v>108</v>
      </c>
    </row>
    <row r="197" spans="1:8" ht="11.25">
      <c r="A197">
        <v>196</v>
      </c>
      <c r="B197" t="s">
        <v>738</v>
      </c>
      <c r="C197" t="s">
        <v>738</v>
      </c>
      <c r="D197" t="s">
        <v>739</v>
      </c>
      <c r="E197" t="s">
        <v>1821</v>
      </c>
      <c r="F197" t="s">
        <v>1822</v>
      </c>
      <c r="G197" t="s">
        <v>1799</v>
      </c>
      <c r="H197" t="s">
        <v>107</v>
      </c>
    </row>
    <row r="198" spans="1:8" ht="11.25">
      <c r="A198">
        <v>197</v>
      </c>
      <c r="B198" t="s">
        <v>738</v>
      </c>
      <c r="C198" t="s">
        <v>738</v>
      </c>
      <c r="D198" t="s">
        <v>739</v>
      </c>
      <c r="E198" t="s">
        <v>1823</v>
      </c>
      <c r="F198" t="s">
        <v>1824</v>
      </c>
      <c r="G198" t="s">
        <v>1802</v>
      </c>
      <c r="H198" t="s">
        <v>107</v>
      </c>
    </row>
    <row r="199" spans="1:8" ht="11.25">
      <c r="A199">
        <v>198</v>
      </c>
      <c r="B199" t="s">
        <v>738</v>
      </c>
      <c r="C199" t="s">
        <v>738</v>
      </c>
      <c r="D199" t="s">
        <v>739</v>
      </c>
      <c r="E199" t="s">
        <v>1825</v>
      </c>
      <c r="F199" t="s">
        <v>1826</v>
      </c>
      <c r="G199" t="s">
        <v>1799</v>
      </c>
      <c r="H199" t="s">
        <v>107</v>
      </c>
    </row>
    <row r="200" spans="1:8" ht="11.25">
      <c r="A200">
        <v>199</v>
      </c>
      <c r="B200" t="s">
        <v>738</v>
      </c>
      <c r="C200" t="s">
        <v>738</v>
      </c>
      <c r="D200" t="s">
        <v>739</v>
      </c>
      <c r="E200" t="s">
        <v>1827</v>
      </c>
      <c r="F200" t="s">
        <v>1469</v>
      </c>
      <c r="G200" t="s">
        <v>1828</v>
      </c>
      <c r="H200" t="s">
        <v>107</v>
      </c>
    </row>
    <row r="201" spans="1:8" ht="11.25">
      <c r="A201">
        <v>200</v>
      </c>
      <c r="B201" t="s">
        <v>738</v>
      </c>
      <c r="C201" t="s">
        <v>738</v>
      </c>
      <c r="D201" t="s">
        <v>739</v>
      </c>
      <c r="E201" t="s">
        <v>1829</v>
      </c>
      <c r="F201" t="s">
        <v>1830</v>
      </c>
      <c r="G201" t="s">
        <v>1799</v>
      </c>
      <c r="H201" t="s">
        <v>107</v>
      </c>
    </row>
    <row r="202" spans="1:8" ht="11.25">
      <c r="A202">
        <v>201</v>
      </c>
      <c r="B202" t="s">
        <v>738</v>
      </c>
      <c r="C202" t="s">
        <v>738</v>
      </c>
      <c r="D202" t="s">
        <v>739</v>
      </c>
      <c r="E202" t="s">
        <v>1831</v>
      </c>
      <c r="F202" t="s">
        <v>1832</v>
      </c>
      <c r="G202" t="s">
        <v>1799</v>
      </c>
      <c r="H202" t="s">
        <v>107</v>
      </c>
    </row>
    <row r="203" spans="1:8" ht="11.25">
      <c r="A203">
        <v>202</v>
      </c>
      <c r="B203" t="s">
        <v>738</v>
      </c>
      <c r="C203" t="s">
        <v>738</v>
      </c>
      <c r="D203" t="s">
        <v>739</v>
      </c>
      <c r="E203" t="s">
        <v>1833</v>
      </c>
      <c r="F203" t="s">
        <v>1834</v>
      </c>
      <c r="G203" t="s">
        <v>1799</v>
      </c>
      <c r="H203" t="s">
        <v>107</v>
      </c>
    </row>
    <row r="204" spans="1:8" ht="11.25">
      <c r="A204">
        <v>203</v>
      </c>
      <c r="B204" t="s">
        <v>738</v>
      </c>
      <c r="C204" t="s">
        <v>738</v>
      </c>
      <c r="D204" t="s">
        <v>739</v>
      </c>
      <c r="E204" t="s">
        <v>1835</v>
      </c>
      <c r="F204" t="s">
        <v>1836</v>
      </c>
      <c r="G204" t="s">
        <v>1799</v>
      </c>
      <c r="H204" t="s">
        <v>108</v>
      </c>
    </row>
    <row r="205" spans="1:8" ht="11.25">
      <c r="A205">
        <v>204</v>
      </c>
      <c r="B205" t="s">
        <v>738</v>
      </c>
      <c r="C205" t="s">
        <v>738</v>
      </c>
      <c r="D205" t="s">
        <v>739</v>
      </c>
      <c r="E205" t="s">
        <v>1837</v>
      </c>
      <c r="F205" t="s">
        <v>1838</v>
      </c>
      <c r="G205" t="s">
        <v>1799</v>
      </c>
      <c r="H205" t="s">
        <v>109</v>
      </c>
    </row>
    <row r="206" spans="1:8" ht="11.25">
      <c r="A206">
        <v>205</v>
      </c>
      <c r="B206" t="s">
        <v>738</v>
      </c>
      <c r="C206" t="s">
        <v>738</v>
      </c>
      <c r="D206" t="s">
        <v>739</v>
      </c>
      <c r="E206" t="s">
        <v>1839</v>
      </c>
      <c r="F206" t="s">
        <v>1840</v>
      </c>
      <c r="G206" t="s">
        <v>1799</v>
      </c>
      <c r="H206" t="s">
        <v>108</v>
      </c>
    </row>
    <row r="207" spans="1:8" ht="11.25">
      <c r="A207">
        <v>206</v>
      </c>
      <c r="B207" t="s">
        <v>738</v>
      </c>
      <c r="C207" t="s">
        <v>738</v>
      </c>
      <c r="D207" t="s">
        <v>739</v>
      </c>
      <c r="E207" t="s">
        <v>1841</v>
      </c>
      <c r="F207" t="s">
        <v>1842</v>
      </c>
      <c r="G207" t="s">
        <v>1799</v>
      </c>
      <c r="H207" t="s">
        <v>107</v>
      </c>
    </row>
    <row r="208" spans="1:8" ht="11.25">
      <c r="A208">
        <v>207</v>
      </c>
      <c r="B208" t="s">
        <v>738</v>
      </c>
      <c r="C208" t="s">
        <v>738</v>
      </c>
      <c r="D208" t="s">
        <v>739</v>
      </c>
      <c r="E208" t="s">
        <v>1843</v>
      </c>
      <c r="F208" t="s">
        <v>1844</v>
      </c>
      <c r="G208" t="s">
        <v>1799</v>
      </c>
      <c r="H208" t="s">
        <v>109</v>
      </c>
    </row>
    <row r="209" spans="1:8" ht="11.25">
      <c r="A209">
        <v>208</v>
      </c>
      <c r="B209" t="s">
        <v>738</v>
      </c>
      <c r="C209" t="s">
        <v>738</v>
      </c>
      <c r="D209" t="s">
        <v>739</v>
      </c>
      <c r="E209" t="s">
        <v>1845</v>
      </c>
      <c r="F209" t="s">
        <v>1846</v>
      </c>
      <c r="G209" t="s">
        <v>1799</v>
      </c>
      <c r="H209" t="s">
        <v>107</v>
      </c>
    </row>
    <row r="210" spans="1:8" ht="11.25">
      <c r="A210">
        <v>209</v>
      </c>
      <c r="B210" t="s">
        <v>738</v>
      </c>
      <c r="C210" t="s">
        <v>738</v>
      </c>
      <c r="D210" t="s">
        <v>739</v>
      </c>
      <c r="E210" t="s">
        <v>1847</v>
      </c>
      <c r="F210" t="s">
        <v>1848</v>
      </c>
      <c r="G210" t="s">
        <v>1799</v>
      </c>
      <c r="H210" t="s">
        <v>107</v>
      </c>
    </row>
    <row r="211" spans="1:8" ht="11.25">
      <c r="A211">
        <v>210</v>
      </c>
      <c r="B211" t="s">
        <v>738</v>
      </c>
      <c r="C211" t="s">
        <v>738</v>
      </c>
      <c r="D211" t="s">
        <v>739</v>
      </c>
      <c r="E211" t="s">
        <v>1849</v>
      </c>
      <c r="F211" t="s">
        <v>1850</v>
      </c>
      <c r="G211" t="s">
        <v>1799</v>
      </c>
      <c r="H211" t="s">
        <v>108</v>
      </c>
    </row>
    <row r="212" spans="1:8" ht="11.25">
      <c r="A212">
        <v>211</v>
      </c>
      <c r="B212" t="s">
        <v>738</v>
      </c>
      <c r="C212" t="s">
        <v>738</v>
      </c>
      <c r="D212" t="s">
        <v>739</v>
      </c>
      <c r="E212" t="s">
        <v>1851</v>
      </c>
      <c r="F212" t="s">
        <v>1852</v>
      </c>
      <c r="G212" t="s">
        <v>1525</v>
      </c>
      <c r="H212" t="s">
        <v>107</v>
      </c>
    </row>
    <row r="213" spans="1:8" ht="11.25">
      <c r="A213">
        <v>212</v>
      </c>
      <c r="B213" t="s">
        <v>738</v>
      </c>
      <c r="C213" t="s">
        <v>738</v>
      </c>
      <c r="D213" t="s">
        <v>739</v>
      </c>
      <c r="E213" t="s">
        <v>1853</v>
      </c>
      <c r="F213" t="s">
        <v>1808</v>
      </c>
      <c r="G213" t="s">
        <v>1799</v>
      </c>
      <c r="H213" t="s">
        <v>107</v>
      </c>
    </row>
    <row r="214" spans="1:8" ht="11.25">
      <c r="A214">
        <v>213</v>
      </c>
      <c r="B214" t="s">
        <v>738</v>
      </c>
      <c r="C214" t="s">
        <v>738</v>
      </c>
      <c r="D214" t="s">
        <v>739</v>
      </c>
      <c r="E214" t="s">
        <v>1854</v>
      </c>
      <c r="F214" t="s">
        <v>1855</v>
      </c>
      <c r="G214" t="s">
        <v>1799</v>
      </c>
      <c r="H214" t="s">
        <v>107</v>
      </c>
    </row>
    <row r="215" spans="1:8" ht="11.25">
      <c r="A215">
        <v>214</v>
      </c>
      <c r="B215" t="s">
        <v>740</v>
      </c>
      <c r="C215" t="s">
        <v>740</v>
      </c>
      <c r="D215" t="s">
        <v>741</v>
      </c>
      <c r="E215" t="s">
        <v>1588</v>
      </c>
      <c r="F215" t="s">
        <v>1856</v>
      </c>
      <c r="G215" t="s">
        <v>1499</v>
      </c>
      <c r="H215" t="s">
        <v>108</v>
      </c>
    </row>
    <row r="216" spans="1:8" ht="11.25">
      <c r="A216">
        <v>215</v>
      </c>
      <c r="B216" t="s">
        <v>740</v>
      </c>
      <c r="C216" t="s">
        <v>740</v>
      </c>
      <c r="D216" t="s">
        <v>741</v>
      </c>
      <c r="E216" t="s">
        <v>1857</v>
      </c>
      <c r="F216" t="s">
        <v>1858</v>
      </c>
      <c r="G216" t="s">
        <v>1499</v>
      </c>
      <c r="H216" t="s">
        <v>107</v>
      </c>
    </row>
    <row r="217" spans="1:8" ht="11.25">
      <c r="A217">
        <v>216</v>
      </c>
      <c r="B217" t="s">
        <v>742</v>
      </c>
      <c r="C217" t="s">
        <v>744</v>
      </c>
      <c r="D217" t="s">
        <v>745</v>
      </c>
      <c r="E217" t="s">
        <v>1859</v>
      </c>
      <c r="F217" t="s">
        <v>1860</v>
      </c>
      <c r="G217" t="s">
        <v>1499</v>
      </c>
      <c r="H217" t="s">
        <v>107</v>
      </c>
    </row>
    <row r="218" spans="1:8" ht="11.25">
      <c r="A218">
        <v>217</v>
      </c>
      <c r="B218" t="s">
        <v>742</v>
      </c>
      <c r="C218" t="s">
        <v>746</v>
      </c>
      <c r="D218" t="s">
        <v>747</v>
      </c>
      <c r="E218" t="s">
        <v>1861</v>
      </c>
      <c r="F218" t="s">
        <v>1862</v>
      </c>
      <c r="G218" t="s">
        <v>1499</v>
      </c>
      <c r="H218" t="s">
        <v>108</v>
      </c>
    </row>
    <row r="219" spans="1:8" ht="11.25">
      <c r="A219">
        <v>218</v>
      </c>
      <c r="B219" t="s">
        <v>742</v>
      </c>
      <c r="C219" t="s">
        <v>748</v>
      </c>
      <c r="D219" t="s">
        <v>749</v>
      </c>
      <c r="E219" t="s">
        <v>1859</v>
      </c>
      <c r="F219" t="s">
        <v>1863</v>
      </c>
      <c r="G219" t="s">
        <v>1499</v>
      </c>
      <c r="H219" t="s">
        <v>108</v>
      </c>
    </row>
    <row r="220" spans="1:8" ht="11.25">
      <c r="A220">
        <v>219</v>
      </c>
      <c r="B220" t="s">
        <v>742</v>
      </c>
      <c r="C220" t="s">
        <v>750</v>
      </c>
      <c r="D220" t="s">
        <v>751</v>
      </c>
      <c r="E220" t="s">
        <v>1864</v>
      </c>
      <c r="F220" t="s">
        <v>1865</v>
      </c>
      <c r="G220" t="s">
        <v>1499</v>
      </c>
      <c r="H220" t="s">
        <v>108</v>
      </c>
    </row>
    <row r="221" spans="1:8" ht="11.25">
      <c r="A221">
        <v>220</v>
      </c>
      <c r="B221" t="s">
        <v>742</v>
      </c>
      <c r="C221" t="s">
        <v>752</v>
      </c>
      <c r="D221" t="s">
        <v>753</v>
      </c>
      <c r="E221" t="s">
        <v>1866</v>
      </c>
      <c r="F221" t="s">
        <v>1867</v>
      </c>
      <c r="G221" t="s">
        <v>1499</v>
      </c>
      <c r="H221" t="s">
        <v>108</v>
      </c>
    </row>
    <row r="222" spans="1:8" ht="11.25">
      <c r="A222">
        <v>221</v>
      </c>
      <c r="B222" t="s">
        <v>742</v>
      </c>
      <c r="C222" t="s">
        <v>752</v>
      </c>
      <c r="D222" t="s">
        <v>753</v>
      </c>
      <c r="E222" t="s">
        <v>1868</v>
      </c>
      <c r="F222" t="s">
        <v>1869</v>
      </c>
      <c r="G222" t="s">
        <v>1499</v>
      </c>
      <c r="H222" t="s">
        <v>107</v>
      </c>
    </row>
    <row r="223" spans="1:8" ht="11.25">
      <c r="A223">
        <v>222</v>
      </c>
      <c r="B223" t="s">
        <v>742</v>
      </c>
      <c r="C223" t="s">
        <v>752</v>
      </c>
      <c r="D223" t="s">
        <v>753</v>
      </c>
      <c r="E223" t="s">
        <v>1870</v>
      </c>
      <c r="F223" t="s">
        <v>1871</v>
      </c>
      <c r="G223" t="s">
        <v>1799</v>
      </c>
      <c r="H223" t="s">
        <v>108</v>
      </c>
    </row>
    <row r="224" spans="1:8" ht="11.25">
      <c r="A224">
        <v>223</v>
      </c>
      <c r="B224" t="s">
        <v>742</v>
      </c>
      <c r="C224" t="s">
        <v>557</v>
      </c>
      <c r="D224" t="s">
        <v>754</v>
      </c>
      <c r="E224" t="s">
        <v>1872</v>
      </c>
      <c r="F224" t="s">
        <v>1873</v>
      </c>
      <c r="G224" t="s">
        <v>1499</v>
      </c>
      <c r="H224" t="s">
        <v>108</v>
      </c>
    </row>
    <row r="225" spans="1:8" ht="11.25">
      <c r="A225">
        <v>224</v>
      </c>
      <c r="B225" t="s">
        <v>742</v>
      </c>
      <c r="C225" t="s">
        <v>755</v>
      </c>
      <c r="D225" t="s">
        <v>756</v>
      </c>
      <c r="E225" t="s">
        <v>1861</v>
      </c>
      <c r="F225" t="s">
        <v>1874</v>
      </c>
      <c r="G225" t="s">
        <v>1499</v>
      </c>
      <c r="H225" t="s">
        <v>107</v>
      </c>
    </row>
    <row r="226" spans="1:8" ht="11.25">
      <c r="A226">
        <v>225</v>
      </c>
      <c r="B226" t="s">
        <v>742</v>
      </c>
      <c r="C226" t="s">
        <v>757</v>
      </c>
      <c r="D226" t="s">
        <v>758</v>
      </c>
      <c r="E226" t="s">
        <v>1717</v>
      </c>
      <c r="F226" t="s">
        <v>1875</v>
      </c>
      <c r="G226" t="s">
        <v>1499</v>
      </c>
      <c r="H226" t="s">
        <v>107</v>
      </c>
    </row>
    <row r="227" spans="1:8" ht="11.25">
      <c r="A227">
        <v>226</v>
      </c>
      <c r="B227" t="s">
        <v>742</v>
      </c>
      <c r="C227" t="s">
        <v>759</v>
      </c>
      <c r="D227" t="s">
        <v>760</v>
      </c>
      <c r="E227" t="s">
        <v>1859</v>
      </c>
      <c r="F227" t="s">
        <v>1876</v>
      </c>
      <c r="G227" t="s">
        <v>1499</v>
      </c>
      <c r="H227" t="s">
        <v>107</v>
      </c>
    </row>
    <row r="228" spans="1:8" ht="11.25">
      <c r="A228">
        <v>227</v>
      </c>
      <c r="B228" t="s">
        <v>742</v>
      </c>
      <c r="C228" t="s">
        <v>761</v>
      </c>
      <c r="D228" t="s">
        <v>762</v>
      </c>
      <c r="E228" t="s">
        <v>1877</v>
      </c>
      <c r="F228" t="s">
        <v>1878</v>
      </c>
      <c r="G228" t="s">
        <v>1499</v>
      </c>
      <c r="H228" t="s">
        <v>108</v>
      </c>
    </row>
    <row r="229" spans="1:8" ht="11.25">
      <c r="A229">
        <v>228</v>
      </c>
      <c r="B229" t="s">
        <v>742</v>
      </c>
      <c r="C229" t="s">
        <v>761</v>
      </c>
      <c r="D229" t="s">
        <v>762</v>
      </c>
      <c r="E229" t="s">
        <v>1879</v>
      </c>
      <c r="F229" t="s">
        <v>1880</v>
      </c>
      <c r="G229" t="s">
        <v>1499</v>
      </c>
      <c r="H229" t="s">
        <v>108</v>
      </c>
    </row>
    <row r="230" spans="1:8" ht="11.25">
      <c r="A230">
        <v>229</v>
      </c>
      <c r="B230" t="s">
        <v>742</v>
      </c>
      <c r="C230" t="s">
        <v>763</v>
      </c>
      <c r="D230" t="s">
        <v>764</v>
      </c>
      <c r="E230" t="s">
        <v>1881</v>
      </c>
      <c r="F230" t="s">
        <v>1882</v>
      </c>
      <c r="G230" t="s">
        <v>1499</v>
      </c>
      <c r="H230" t="s">
        <v>107</v>
      </c>
    </row>
    <row r="231" spans="1:8" ht="11.25">
      <c r="A231">
        <v>230</v>
      </c>
      <c r="B231" t="s">
        <v>742</v>
      </c>
      <c r="C231" t="s">
        <v>694</v>
      </c>
      <c r="D231" t="s">
        <v>765</v>
      </c>
      <c r="E231" t="s">
        <v>1883</v>
      </c>
      <c r="F231" t="s">
        <v>1884</v>
      </c>
      <c r="G231" t="s">
        <v>1499</v>
      </c>
      <c r="H231" t="s">
        <v>107</v>
      </c>
    </row>
    <row r="232" spans="1:8" ht="11.25">
      <c r="A232">
        <v>231</v>
      </c>
      <c r="B232" t="s">
        <v>742</v>
      </c>
      <c r="C232" t="s">
        <v>766</v>
      </c>
      <c r="D232" t="s">
        <v>767</v>
      </c>
      <c r="E232" t="s">
        <v>1717</v>
      </c>
      <c r="F232" t="s">
        <v>1885</v>
      </c>
      <c r="G232" t="s">
        <v>1499</v>
      </c>
      <c r="H232" t="s">
        <v>108</v>
      </c>
    </row>
    <row r="233" spans="1:8" ht="11.25">
      <c r="A233">
        <v>232</v>
      </c>
      <c r="B233" t="s">
        <v>1886</v>
      </c>
      <c r="C233" t="s">
        <v>1887</v>
      </c>
      <c r="D233" t="s">
        <v>1888</v>
      </c>
      <c r="E233" t="s">
        <v>1889</v>
      </c>
      <c r="F233" t="s">
        <v>1636</v>
      </c>
      <c r="G233" t="s">
        <v>1890</v>
      </c>
      <c r="H233" t="s">
        <v>107</v>
      </c>
    </row>
    <row r="234" spans="1:8" ht="11.25">
      <c r="A234">
        <v>233</v>
      </c>
      <c r="B234" t="s">
        <v>1891</v>
      </c>
      <c r="C234" t="s">
        <v>784</v>
      </c>
      <c r="D234" t="s">
        <v>1892</v>
      </c>
      <c r="E234" t="s">
        <v>1893</v>
      </c>
      <c r="F234" t="s">
        <v>1894</v>
      </c>
      <c r="G234" t="s">
        <v>1895</v>
      </c>
      <c r="H234" t="s">
        <v>107</v>
      </c>
    </row>
    <row r="235" spans="1:8" ht="11.25">
      <c r="A235">
        <v>234</v>
      </c>
      <c r="B235" t="s">
        <v>768</v>
      </c>
      <c r="C235" t="s">
        <v>768</v>
      </c>
      <c r="D235" t="s">
        <v>769</v>
      </c>
      <c r="E235" t="s">
        <v>1896</v>
      </c>
      <c r="F235" t="s">
        <v>1897</v>
      </c>
      <c r="G235" t="s">
        <v>1898</v>
      </c>
      <c r="H235" t="s">
        <v>107</v>
      </c>
    </row>
    <row r="236" spans="1:8" ht="11.25">
      <c r="A236">
        <v>235</v>
      </c>
      <c r="B236" t="s">
        <v>768</v>
      </c>
      <c r="C236" t="s">
        <v>768</v>
      </c>
      <c r="D236" t="s">
        <v>769</v>
      </c>
      <c r="E236" t="s">
        <v>1899</v>
      </c>
      <c r="F236" t="s">
        <v>1900</v>
      </c>
      <c r="G236" t="s">
        <v>1901</v>
      </c>
      <c r="H236" t="s">
        <v>107</v>
      </c>
    </row>
    <row r="237" spans="1:8" ht="11.25">
      <c r="A237">
        <v>236</v>
      </c>
      <c r="B237" t="s">
        <v>768</v>
      </c>
      <c r="C237" t="s">
        <v>768</v>
      </c>
      <c r="D237" t="s">
        <v>769</v>
      </c>
      <c r="E237" t="s">
        <v>1902</v>
      </c>
      <c r="F237" t="s">
        <v>1903</v>
      </c>
      <c r="G237" t="s">
        <v>1898</v>
      </c>
      <c r="H237" t="s">
        <v>108</v>
      </c>
    </row>
    <row r="238" spans="1:8" ht="11.25">
      <c r="A238">
        <v>237</v>
      </c>
      <c r="B238" t="s">
        <v>768</v>
      </c>
      <c r="C238" t="s">
        <v>768</v>
      </c>
      <c r="D238" t="s">
        <v>769</v>
      </c>
      <c r="E238" t="s">
        <v>1904</v>
      </c>
      <c r="F238" t="s">
        <v>1469</v>
      </c>
      <c r="G238" t="s">
        <v>1905</v>
      </c>
      <c r="H238" t="s">
        <v>107</v>
      </c>
    </row>
    <row r="239" spans="1:8" ht="11.25">
      <c r="A239">
        <v>238</v>
      </c>
      <c r="B239" t="s">
        <v>768</v>
      </c>
      <c r="C239" t="s">
        <v>768</v>
      </c>
      <c r="D239" t="s">
        <v>769</v>
      </c>
      <c r="E239" t="s">
        <v>1906</v>
      </c>
      <c r="F239" t="s">
        <v>1907</v>
      </c>
      <c r="G239" t="s">
        <v>1901</v>
      </c>
      <c r="H239" t="s">
        <v>107</v>
      </c>
    </row>
    <row r="240" spans="1:8" ht="11.25">
      <c r="A240">
        <v>239</v>
      </c>
      <c r="B240" t="s">
        <v>768</v>
      </c>
      <c r="C240" t="s">
        <v>768</v>
      </c>
      <c r="D240" t="s">
        <v>769</v>
      </c>
      <c r="E240" t="s">
        <v>1908</v>
      </c>
      <c r="F240" t="s">
        <v>1909</v>
      </c>
      <c r="G240" t="s">
        <v>1898</v>
      </c>
      <c r="H240" t="s">
        <v>107</v>
      </c>
    </row>
    <row r="241" spans="1:8" ht="11.25">
      <c r="A241">
        <v>240</v>
      </c>
      <c r="B241" t="s">
        <v>770</v>
      </c>
      <c r="C241" t="s">
        <v>772</v>
      </c>
      <c r="D241" t="s">
        <v>773</v>
      </c>
      <c r="E241" t="s">
        <v>1910</v>
      </c>
      <c r="F241" t="s">
        <v>1911</v>
      </c>
      <c r="G241" t="s">
        <v>1901</v>
      </c>
      <c r="H241" t="s">
        <v>107</v>
      </c>
    </row>
    <row r="242" spans="1:8" ht="11.25">
      <c r="A242">
        <v>241</v>
      </c>
      <c r="B242" t="s">
        <v>770</v>
      </c>
      <c r="C242" t="s">
        <v>774</v>
      </c>
      <c r="D242" t="s">
        <v>775</v>
      </c>
      <c r="E242" t="s">
        <v>1912</v>
      </c>
      <c r="F242" t="s">
        <v>1913</v>
      </c>
      <c r="G242" t="s">
        <v>1901</v>
      </c>
      <c r="H242" t="s">
        <v>107</v>
      </c>
    </row>
    <row r="243" spans="1:8" ht="11.25">
      <c r="A243">
        <v>242</v>
      </c>
      <c r="B243" t="s">
        <v>770</v>
      </c>
      <c r="C243" t="s">
        <v>776</v>
      </c>
      <c r="D243" t="s">
        <v>777</v>
      </c>
      <c r="E243" t="s">
        <v>1914</v>
      </c>
      <c r="F243" t="s">
        <v>1915</v>
      </c>
      <c r="G243" t="s">
        <v>1901</v>
      </c>
      <c r="H243" t="s">
        <v>108</v>
      </c>
    </row>
    <row r="244" spans="1:8" ht="11.25">
      <c r="A244">
        <v>243</v>
      </c>
      <c r="B244" t="s">
        <v>770</v>
      </c>
      <c r="C244" t="s">
        <v>778</v>
      </c>
      <c r="D244" t="s">
        <v>779</v>
      </c>
      <c r="E244" t="s">
        <v>1916</v>
      </c>
      <c r="F244" t="s">
        <v>1917</v>
      </c>
      <c r="G244" t="s">
        <v>1901</v>
      </c>
      <c r="H244" t="s">
        <v>107</v>
      </c>
    </row>
    <row r="245" spans="1:8" ht="11.25">
      <c r="A245">
        <v>244</v>
      </c>
      <c r="B245" t="s">
        <v>770</v>
      </c>
      <c r="C245" t="s">
        <v>780</v>
      </c>
      <c r="D245" t="s">
        <v>781</v>
      </c>
      <c r="E245" t="s">
        <v>1910</v>
      </c>
      <c r="F245" t="s">
        <v>1918</v>
      </c>
      <c r="G245" t="s">
        <v>1901</v>
      </c>
      <c r="H245" t="s">
        <v>107</v>
      </c>
    </row>
    <row r="246" spans="1:8" ht="11.25">
      <c r="A246">
        <v>245</v>
      </c>
      <c r="B246" t="s">
        <v>770</v>
      </c>
      <c r="C246" t="s">
        <v>782</v>
      </c>
      <c r="D246" t="s">
        <v>783</v>
      </c>
      <c r="E246" t="s">
        <v>1919</v>
      </c>
      <c r="F246" t="s">
        <v>1920</v>
      </c>
      <c r="G246" t="s">
        <v>1901</v>
      </c>
      <c r="H246" t="s">
        <v>107</v>
      </c>
    </row>
    <row r="247" spans="1:8" ht="11.25">
      <c r="A247">
        <v>246</v>
      </c>
      <c r="B247" t="s">
        <v>770</v>
      </c>
      <c r="C247" t="s">
        <v>784</v>
      </c>
      <c r="D247" t="s">
        <v>785</v>
      </c>
      <c r="E247" t="s">
        <v>1921</v>
      </c>
      <c r="F247" t="s">
        <v>1922</v>
      </c>
      <c r="G247" t="s">
        <v>1901</v>
      </c>
      <c r="H247" t="s">
        <v>108</v>
      </c>
    </row>
    <row r="248" spans="1:8" ht="11.25">
      <c r="A248">
        <v>247</v>
      </c>
      <c r="B248" t="s">
        <v>770</v>
      </c>
      <c r="C248" t="s">
        <v>784</v>
      </c>
      <c r="D248" t="s">
        <v>785</v>
      </c>
      <c r="E248" t="s">
        <v>1923</v>
      </c>
      <c r="F248" t="s">
        <v>1924</v>
      </c>
      <c r="G248" t="s">
        <v>1901</v>
      </c>
      <c r="H248" t="s">
        <v>108</v>
      </c>
    </row>
    <row r="249" spans="1:8" ht="11.25">
      <c r="A249">
        <v>248</v>
      </c>
      <c r="B249" t="s">
        <v>770</v>
      </c>
      <c r="C249" t="s">
        <v>786</v>
      </c>
      <c r="D249" t="s">
        <v>787</v>
      </c>
      <c r="E249" t="s">
        <v>1925</v>
      </c>
      <c r="F249" t="s">
        <v>1926</v>
      </c>
      <c r="G249" t="s">
        <v>1901</v>
      </c>
      <c r="H249" t="s">
        <v>107</v>
      </c>
    </row>
    <row r="250" spans="1:8" ht="11.25">
      <c r="A250">
        <v>249</v>
      </c>
      <c r="B250" t="s">
        <v>770</v>
      </c>
      <c r="C250" t="s">
        <v>788</v>
      </c>
      <c r="D250" t="s">
        <v>789</v>
      </c>
      <c r="E250" t="s">
        <v>1927</v>
      </c>
      <c r="F250" t="s">
        <v>1928</v>
      </c>
      <c r="G250" t="s">
        <v>1901</v>
      </c>
      <c r="H250" t="s">
        <v>108</v>
      </c>
    </row>
    <row r="251" spans="1:8" ht="11.25">
      <c r="A251">
        <v>250</v>
      </c>
      <c r="B251" t="s">
        <v>770</v>
      </c>
      <c r="C251" t="s">
        <v>788</v>
      </c>
      <c r="D251" t="s">
        <v>789</v>
      </c>
      <c r="E251" t="s">
        <v>1929</v>
      </c>
      <c r="F251" t="s">
        <v>1930</v>
      </c>
      <c r="G251" t="s">
        <v>1901</v>
      </c>
      <c r="H251" t="s">
        <v>108</v>
      </c>
    </row>
    <row r="252" spans="1:8" ht="11.25">
      <c r="A252">
        <v>251</v>
      </c>
      <c r="B252" t="s">
        <v>770</v>
      </c>
      <c r="C252" t="s">
        <v>790</v>
      </c>
      <c r="D252" t="s">
        <v>791</v>
      </c>
      <c r="E252" t="s">
        <v>1910</v>
      </c>
      <c r="F252" t="s">
        <v>1931</v>
      </c>
      <c r="G252" t="s">
        <v>1901</v>
      </c>
      <c r="H252" t="s">
        <v>108</v>
      </c>
    </row>
    <row r="253" spans="1:8" ht="11.25">
      <c r="A253">
        <v>252</v>
      </c>
      <c r="B253" t="s">
        <v>770</v>
      </c>
      <c r="C253" t="s">
        <v>792</v>
      </c>
      <c r="D253" t="s">
        <v>793</v>
      </c>
      <c r="E253" t="s">
        <v>1932</v>
      </c>
      <c r="F253" t="s">
        <v>1933</v>
      </c>
      <c r="G253" t="s">
        <v>1901</v>
      </c>
      <c r="H253" t="s">
        <v>108</v>
      </c>
    </row>
    <row r="254" spans="1:8" ht="11.25">
      <c r="A254">
        <v>253</v>
      </c>
      <c r="B254" t="s">
        <v>770</v>
      </c>
      <c r="C254" t="s">
        <v>794</v>
      </c>
      <c r="D254" t="s">
        <v>795</v>
      </c>
      <c r="E254" t="s">
        <v>1925</v>
      </c>
      <c r="F254" t="s">
        <v>1934</v>
      </c>
      <c r="G254" t="s">
        <v>1901</v>
      </c>
      <c r="H254" t="s">
        <v>108</v>
      </c>
    </row>
    <row r="255" spans="1:8" ht="11.25">
      <c r="A255">
        <v>254</v>
      </c>
      <c r="B255" t="s">
        <v>770</v>
      </c>
      <c r="C255" t="s">
        <v>796</v>
      </c>
      <c r="D255" t="s">
        <v>797</v>
      </c>
      <c r="E255" t="s">
        <v>1935</v>
      </c>
      <c r="F255" t="s">
        <v>1936</v>
      </c>
      <c r="G255" t="s">
        <v>1901</v>
      </c>
      <c r="H255" t="s">
        <v>107</v>
      </c>
    </row>
    <row r="256" spans="1:8" ht="11.25">
      <c r="A256">
        <v>255</v>
      </c>
      <c r="B256" t="s">
        <v>770</v>
      </c>
      <c r="C256" t="s">
        <v>798</v>
      </c>
      <c r="D256" t="s">
        <v>799</v>
      </c>
      <c r="E256" t="s">
        <v>1937</v>
      </c>
      <c r="F256" t="s">
        <v>1938</v>
      </c>
      <c r="G256" t="s">
        <v>1901</v>
      </c>
      <c r="H256" t="s">
        <v>107</v>
      </c>
    </row>
    <row r="257" spans="1:8" ht="11.25">
      <c r="A257">
        <v>256</v>
      </c>
      <c r="B257" t="s">
        <v>770</v>
      </c>
      <c r="C257" t="s">
        <v>798</v>
      </c>
      <c r="D257" t="s">
        <v>799</v>
      </c>
      <c r="E257" t="s">
        <v>1939</v>
      </c>
      <c r="F257" t="s">
        <v>1940</v>
      </c>
      <c r="G257" t="s">
        <v>1901</v>
      </c>
      <c r="H257" t="s">
        <v>107</v>
      </c>
    </row>
    <row r="258" spans="1:8" ht="11.25">
      <c r="A258">
        <v>257</v>
      </c>
      <c r="B258" t="s">
        <v>770</v>
      </c>
      <c r="C258" t="s">
        <v>800</v>
      </c>
      <c r="D258" t="s">
        <v>801</v>
      </c>
      <c r="E258" t="s">
        <v>1941</v>
      </c>
      <c r="F258" t="s">
        <v>1942</v>
      </c>
      <c r="G258" t="s">
        <v>1901</v>
      </c>
      <c r="H258" t="s">
        <v>108</v>
      </c>
    </row>
    <row r="259" spans="1:8" ht="11.25">
      <c r="A259">
        <v>258</v>
      </c>
      <c r="B259" t="s">
        <v>770</v>
      </c>
      <c r="C259" t="s">
        <v>573</v>
      </c>
      <c r="D259" t="s">
        <v>802</v>
      </c>
      <c r="E259" t="s">
        <v>1910</v>
      </c>
      <c r="F259" t="s">
        <v>1943</v>
      </c>
      <c r="G259" t="s">
        <v>1901</v>
      </c>
      <c r="H259" t="s">
        <v>107</v>
      </c>
    </row>
    <row r="260" spans="1:8" ht="11.25">
      <c r="A260">
        <v>259</v>
      </c>
      <c r="B260" t="s">
        <v>770</v>
      </c>
      <c r="C260" t="s">
        <v>803</v>
      </c>
      <c r="D260" t="s">
        <v>804</v>
      </c>
      <c r="E260" t="s">
        <v>1944</v>
      </c>
      <c r="F260" t="s">
        <v>1945</v>
      </c>
      <c r="G260" t="s">
        <v>1901</v>
      </c>
      <c r="H260" t="s">
        <v>107</v>
      </c>
    </row>
    <row r="261" spans="1:8" ht="11.25">
      <c r="A261">
        <v>260</v>
      </c>
      <c r="B261" t="s">
        <v>770</v>
      </c>
      <c r="C261" t="s">
        <v>805</v>
      </c>
      <c r="D261" t="s">
        <v>806</v>
      </c>
      <c r="E261" t="s">
        <v>1946</v>
      </c>
      <c r="F261" t="s">
        <v>1947</v>
      </c>
      <c r="G261" t="s">
        <v>1901</v>
      </c>
      <c r="H261" t="s">
        <v>107</v>
      </c>
    </row>
    <row r="262" spans="1:8" ht="11.25">
      <c r="A262">
        <v>261</v>
      </c>
      <c r="B262" t="s">
        <v>770</v>
      </c>
      <c r="C262" t="s">
        <v>807</v>
      </c>
      <c r="D262" t="s">
        <v>808</v>
      </c>
      <c r="E262" t="s">
        <v>1948</v>
      </c>
      <c r="F262" t="s">
        <v>1949</v>
      </c>
      <c r="G262" t="s">
        <v>1901</v>
      </c>
      <c r="H262" t="s">
        <v>107</v>
      </c>
    </row>
    <row r="263" spans="1:8" ht="11.25">
      <c r="A263">
        <v>262</v>
      </c>
      <c r="B263" t="s">
        <v>770</v>
      </c>
      <c r="C263" t="s">
        <v>809</v>
      </c>
      <c r="D263" t="s">
        <v>810</v>
      </c>
      <c r="E263" t="s">
        <v>1950</v>
      </c>
      <c r="F263" t="s">
        <v>1951</v>
      </c>
      <c r="G263" t="s">
        <v>1901</v>
      </c>
      <c r="H263" t="s">
        <v>108</v>
      </c>
    </row>
    <row r="264" spans="1:8" ht="11.25">
      <c r="A264">
        <v>263</v>
      </c>
      <c r="B264" t="s">
        <v>770</v>
      </c>
      <c r="C264" t="s">
        <v>811</v>
      </c>
      <c r="D264" t="s">
        <v>812</v>
      </c>
      <c r="E264" t="s">
        <v>1952</v>
      </c>
      <c r="F264" t="s">
        <v>1953</v>
      </c>
      <c r="G264" t="s">
        <v>1901</v>
      </c>
      <c r="H264" t="s">
        <v>107</v>
      </c>
    </row>
    <row r="265" spans="1:8" ht="11.25">
      <c r="A265">
        <v>264</v>
      </c>
      <c r="B265" t="s">
        <v>770</v>
      </c>
      <c r="C265" t="s">
        <v>811</v>
      </c>
      <c r="D265" t="s">
        <v>812</v>
      </c>
      <c r="E265" t="s">
        <v>1954</v>
      </c>
      <c r="F265" t="s">
        <v>1955</v>
      </c>
      <c r="G265" t="s">
        <v>1901</v>
      </c>
      <c r="H265" t="s">
        <v>107</v>
      </c>
    </row>
    <row r="266" spans="1:8" ht="11.25">
      <c r="A266">
        <v>265</v>
      </c>
      <c r="B266" t="s">
        <v>813</v>
      </c>
      <c r="C266" t="s">
        <v>815</v>
      </c>
      <c r="D266" t="s">
        <v>816</v>
      </c>
      <c r="E266" t="s">
        <v>1956</v>
      </c>
      <c r="F266" t="s">
        <v>1957</v>
      </c>
      <c r="G266" t="s">
        <v>1958</v>
      </c>
      <c r="H266" t="s">
        <v>108</v>
      </c>
    </row>
    <row r="267" spans="1:8" ht="11.25">
      <c r="A267">
        <v>266</v>
      </c>
      <c r="B267" t="s">
        <v>813</v>
      </c>
      <c r="C267" t="s">
        <v>817</v>
      </c>
      <c r="D267" t="s">
        <v>818</v>
      </c>
      <c r="E267" t="s">
        <v>1959</v>
      </c>
      <c r="F267" t="s">
        <v>1960</v>
      </c>
      <c r="G267" t="s">
        <v>1958</v>
      </c>
      <c r="H267" t="s">
        <v>107</v>
      </c>
    </row>
    <row r="268" spans="1:8" ht="11.25">
      <c r="A268">
        <v>267</v>
      </c>
      <c r="B268" t="s">
        <v>813</v>
      </c>
      <c r="C268" t="s">
        <v>817</v>
      </c>
      <c r="D268" t="s">
        <v>818</v>
      </c>
      <c r="E268" t="s">
        <v>1961</v>
      </c>
      <c r="F268" t="s">
        <v>1962</v>
      </c>
      <c r="G268" t="s">
        <v>1958</v>
      </c>
      <c r="H268" t="s">
        <v>108</v>
      </c>
    </row>
    <row r="269" spans="1:8" ht="11.25">
      <c r="A269">
        <v>268</v>
      </c>
      <c r="B269" t="s">
        <v>813</v>
      </c>
      <c r="C269" t="s">
        <v>819</v>
      </c>
      <c r="D269" t="s">
        <v>820</v>
      </c>
      <c r="E269" t="s">
        <v>1963</v>
      </c>
      <c r="F269" t="s">
        <v>1964</v>
      </c>
      <c r="G269" t="s">
        <v>1958</v>
      </c>
      <c r="H269" t="s">
        <v>107</v>
      </c>
    </row>
    <row r="270" spans="1:8" ht="11.25">
      <c r="A270">
        <v>269</v>
      </c>
      <c r="B270" t="s">
        <v>813</v>
      </c>
      <c r="C270" t="s">
        <v>819</v>
      </c>
      <c r="D270" t="s">
        <v>820</v>
      </c>
      <c r="E270" t="s">
        <v>1965</v>
      </c>
      <c r="F270" t="s">
        <v>1966</v>
      </c>
      <c r="G270" t="s">
        <v>1958</v>
      </c>
      <c r="H270" t="s">
        <v>108</v>
      </c>
    </row>
    <row r="271" spans="1:8" ht="11.25">
      <c r="A271">
        <v>270</v>
      </c>
      <c r="B271" t="s">
        <v>813</v>
      </c>
      <c r="C271" t="s">
        <v>819</v>
      </c>
      <c r="D271" t="s">
        <v>820</v>
      </c>
      <c r="E271" t="s">
        <v>1967</v>
      </c>
      <c r="F271" t="s">
        <v>1968</v>
      </c>
      <c r="G271" t="s">
        <v>1958</v>
      </c>
      <c r="H271" t="s">
        <v>108</v>
      </c>
    </row>
    <row r="272" spans="1:8" ht="11.25">
      <c r="A272">
        <v>271</v>
      </c>
      <c r="B272" t="s">
        <v>813</v>
      </c>
      <c r="C272" t="s">
        <v>821</v>
      </c>
      <c r="D272" t="s">
        <v>822</v>
      </c>
      <c r="E272" t="s">
        <v>1969</v>
      </c>
      <c r="F272" t="s">
        <v>1970</v>
      </c>
      <c r="G272" t="s">
        <v>1958</v>
      </c>
      <c r="H272" t="s">
        <v>108</v>
      </c>
    </row>
    <row r="273" spans="1:8" ht="11.25">
      <c r="A273">
        <v>272</v>
      </c>
      <c r="B273" t="s">
        <v>813</v>
      </c>
      <c r="C273" t="s">
        <v>821</v>
      </c>
      <c r="D273" t="s">
        <v>822</v>
      </c>
      <c r="E273" t="s">
        <v>1971</v>
      </c>
      <c r="F273" t="s">
        <v>1972</v>
      </c>
      <c r="G273" t="s">
        <v>1958</v>
      </c>
      <c r="H273" t="s">
        <v>107</v>
      </c>
    </row>
    <row r="274" spans="1:8" ht="11.25">
      <c r="A274">
        <v>273</v>
      </c>
      <c r="B274" t="s">
        <v>813</v>
      </c>
      <c r="C274" t="s">
        <v>821</v>
      </c>
      <c r="D274" t="s">
        <v>822</v>
      </c>
      <c r="E274" t="s">
        <v>1973</v>
      </c>
      <c r="F274" t="s">
        <v>1974</v>
      </c>
      <c r="G274" t="s">
        <v>1958</v>
      </c>
      <c r="H274" t="s">
        <v>108</v>
      </c>
    </row>
    <row r="275" spans="1:8" ht="11.25">
      <c r="A275">
        <v>274</v>
      </c>
      <c r="B275" t="s">
        <v>813</v>
      </c>
      <c r="C275" t="s">
        <v>823</v>
      </c>
      <c r="D275" t="s">
        <v>824</v>
      </c>
      <c r="E275" t="s">
        <v>1975</v>
      </c>
      <c r="F275" t="s">
        <v>1976</v>
      </c>
      <c r="G275" t="s">
        <v>1958</v>
      </c>
      <c r="H275" t="s">
        <v>108</v>
      </c>
    </row>
    <row r="276" spans="1:8" ht="11.25">
      <c r="A276">
        <v>275</v>
      </c>
      <c r="B276" t="s">
        <v>813</v>
      </c>
      <c r="C276" t="s">
        <v>823</v>
      </c>
      <c r="D276" t="s">
        <v>824</v>
      </c>
      <c r="E276" t="s">
        <v>1977</v>
      </c>
      <c r="F276" t="s">
        <v>1978</v>
      </c>
      <c r="G276" t="s">
        <v>1958</v>
      </c>
      <c r="H276" t="s">
        <v>108</v>
      </c>
    </row>
    <row r="277" spans="1:8" ht="11.25">
      <c r="A277">
        <v>276</v>
      </c>
      <c r="B277" t="s">
        <v>813</v>
      </c>
      <c r="C277" t="s">
        <v>825</v>
      </c>
      <c r="D277" t="s">
        <v>826</v>
      </c>
      <c r="E277" t="s">
        <v>1979</v>
      </c>
      <c r="F277" t="s">
        <v>1980</v>
      </c>
      <c r="G277" t="s">
        <v>1958</v>
      </c>
      <c r="H277" t="s">
        <v>107</v>
      </c>
    </row>
    <row r="278" spans="1:8" ht="11.25">
      <c r="A278">
        <v>277</v>
      </c>
      <c r="B278" t="s">
        <v>813</v>
      </c>
      <c r="C278" t="s">
        <v>827</v>
      </c>
      <c r="D278" t="s">
        <v>828</v>
      </c>
      <c r="E278" t="s">
        <v>1979</v>
      </c>
      <c r="F278" t="s">
        <v>1981</v>
      </c>
      <c r="G278" t="s">
        <v>1958</v>
      </c>
      <c r="H278" t="s">
        <v>108</v>
      </c>
    </row>
    <row r="279" spans="1:8" ht="11.25">
      <c r="A279">
        <v>278</v>
      </c>
      <c r="B279" t="s">
        <v>813</v>
      </c>
      <c r="C279" t="s">
        <v>829</v>
      </c>
      <c r="D279" t="s">
        <v>830</v>
      </c>
      <c r="E279" t="s">
        <v>1982</v>
      </c>
      <c r="F279" t="s">
        <v>1983</v>
      </c>
      <c r="G279" t="s">
        <v>1958</v>
      </c>
      <c r="H279" t="s">
        <v>108</v>
      </c>
    </row>
    <row r="280" spans="1:8" ht="11.25">
      <c r="A280">
        <v>279</v>
      </c>
      <c r="B280" t="s">
        <v>813</v>
      </c>
      <c r="C280" t="s">
        <v>829</v>
      </c>
      <c r="D280" t="s">
        <v>830</v>
      </c>
      <c r="E280" t="s">
        <v>1984</v>
      </c>
      <c r="F280" t="s">
        <v>1985</v>
      </c>
      <c r="G280" t="s">
        <v>1958</v>
      </c>
      <c r="H280" t="s">
        <v>108</v>
      </c>
    </row>
    <row r="281" spans="1:8" ht="11.25">
      <c r="A281">
        <v>280</v>
      </c>
      <c r="B281" t="s">
        <v>813</v>
      </c>
      <c r="C281" t="s">
        <v>829</v>
      </c>
      <c r="D281" t="s">
        <v>830</v>
      </c>
      <c r="E281" t="s">
        <v>1986</v>
      </c>
      <c r="F281" t="s">
        <v>1987</v>
      </c>
      <c r="G281" t="s">
        <v>1958</v>
      </c>
      <c r="H281" t="s">
        <v>108</v>
      </c>
    </row>
    <row r="282" spans="1:8" ht="11.25">
      <c r="A282">
        <v>281</v>
      </c>
      <c r="B282" t="s">
        <v>813</v>
      </c>
      <c r="C282" t="s">
        <v>829</v>
      </c>
      <c r="D282" t="s">
        <v>830</v>
      </c>
      <c r="E282" t="s">
        <v>1988</v>
      </c>
      <c r="F282" t="s">
        <v>1989</v>
      </c>
      <c r="G282" t="s">
        <v>1958</v>
      </c>
      <c r="H282" t="s">
        <v>108</v>
      </c>
    </row>
    <row r="283" spans="1:8" ht="11.25">
      <c r="A283">
        <v>282</v>
      </c>
      <c r="B283" t="s">
        <v>813</v>
      </c>
      <c r="C283" t="s">
        <v>829</v>
      </c>
      <c r="D283" t="s">
        <v>830</v>
      </c>
      <c r="E283" t="s">
        <v>1990</v>
      </c>
      <c r="F283" t="s">
        <v>1991</v>
      </c>
      <c r="G283" t="s">
        <v>1958</v>
      </c>
      <c r="H283" t="s">
        <v>108</v>
      </c>
    </row>
    <row r="284" spans="1:8" ht="11.25">
      <c r="A284">
        <v>283</v>
      </c>
      <c r="B284" t="s">
        <v>813</v>
      </c>
      <c r="C284" t="s">
        <v>829</v>
      </c>
      <c r="D284" t="s">
        <v>830</v>
      </c>
      <c r="E284" t="s">
        <v>1992</v>
      </c>
      <c r="F284" t="s">
        <v>1993</v>
      </c>
      <c r="G284" t="s">
        <v>1958</v>
      </c>
      <c r="H284" t="s">
        <v>107</v>
      </c>
    </row>
    <row r="285" spans="1:8" ht="11.25">
      <c r="A285">
        <v>284</v>
      </c>
      <c r="B285" t="s">
        <v>813</v>
      </c>
      <c r="C285" t="s">
        <v>831</v>
      </c>
      <c r="D285" t="s">
        <v>832</v>
      </c>
      <c r="E285" t="s">
        <v>1994</v>
      </c>
      <c r="F285" t="s">
        <v>1995</v>
      </c>
      <c r="G285" t="s">
        <v>1958</v>
      </c>
      <c r="H285" t="s">
        <v>108</v>
      </c>
    </row>
    <row r="286" spans="1:8" ht="11.25">
      <c r="A286">
        <v>285</v>
      </c>
      <c r="B286" t="s">
        <v>813</v>
      </c>
      <c r="C286" t="s">
        <v>831</v>
      </c>
      <c r="D286" t="s">
        <v>832</v>
      </c>
      <c r="E286" t="s">
        <v>1996</v>
      </c>
      <c r="F286" t="s">
        <v>1997</v>
      </c>
      <c r="G286" t="s">
        <v>1958</v>
      </c>
      <c r="H286" t="s">
        <v>108</v>
      </c>
    </row>
    <row r="287" spans="1:8" ht="11.25">
      <c r="A287">
        <v>286</v>
      </c>
      <c r="B287" t="s">
        <v>813</v>
      </c>
      <c r="C287" t="s">
        <v>831</v>
      </c>
      <c r="D287" t="s">
        <v>832</v>
      </c>
      <c r="E287" t="s">
        <v>1996</v>
      </c>
      <c r="F287" t="s">
        <v>1998</v>
      </c>
      <c r="G287" t="s">
        <v>1958</v>
      </c>
      <c r="H287" t="s">
        <v>108</v>
      </c>
    </row>
    <row r="288" spans="1:8" ht="11.25">
      <c r="A288">
        <v>287</v>
      </c>
      <c r="B288" t="s">
        <v>813</v>
      </c>
      <c r="C288" t="s">
        <v>833</v>
      </c>
      <c r="D288" t="s">
        <v>834</v>
      </c>
      <c r="E288" t="s">
        <v>1979</v>
      </c>
      <c r="F288" t="s">
        <v>1999</v>
      </c>
      <c r="G288" t="s">
        <v>1958</v>
      </c>
      <c r="H288" t="s">
        <v>107</v>
      </c>
    </row>
    <row r="289" spans="1:8" ht="11.25">
      <c r="A289">
        <v>288</v>
      </c>
      <c r="B289" t="s">
        <v>835</v>
      </c>
      <c r="C289" t="s">
        <v>837</v>
      </c>
      <c r="D289" t="s">
        <v>838</v>
      </c>
      <c r="E289" t="s">
        <v>2000</v>
      </c>
      <c r="F289" t="s">
        <v>2001</v>
      </c>
      <c r="G289" t="s">
        <v>2002</v>
      </c>
      <c r="H289" t="s">
        <v>107</v>
      </c>
    </row>
    <row r="290" spans="1:8" ht="11.25">
      <c r="A290">
        <v>289</v>
      </c>
      <c r="B290" t="s">
        <v>835</v>
      </c>
      <c r="C290" t="s">
        <v>837</v>
      </c>
      <c r="D290" t="s">
        <v>838</v>
      </c>
      <c r="E290" t="s">
        <v>2003</v>
      </c>
      <c r="F290" t="s">
        <v>2004</v>
      </c>
      <c r="G290" t="s">
        <v>2002</v>
      </c>
      <c r="H290" t="s">
        <v>107</v>
      </c>
    </row>
    <row r="291" spans="1:8" ht="11.25">
      <c r="A291">
        <v>290</v>
      </c>
      <c r="B291" t="s">
        <v>835</v>
      </c>
      <c r="C291" t="s">
        <v>839</v>
      </c>
      <c r="D291" t="s">
        <v>840</v>
      </c>
      <c r="E291" t="s">
        <v>2005</v>
      </c>
      <c r="F291" t="s">
        <v>2006</v>
      </c>
      <c r="G291" t="s">
        <v>2002</v>
      </c>
      <c r="H291" t="s">
        <v>107</v>
      </c>
    </row>
    <row r="292" spans="1:8" ht="11.25">
      <c r="A292">
        <v>291</v>
      </c>
      <c r="B292" t="s">
        <v>835</v>
      </c>
      <c r="C292" t="s">
        <v>841</v>
      </c>
      <c r="D292" t="s">
        <v>842</v>
      </c>
      <c r="E292" t="s">
        <v>2007</v>
      </c>
      <c r="F292" t="s">
        <v>2008</v>
      </c>
      <c r="G292" t="s">
        <v>2002</v>
      </c>
      <c r="H292" t="s">
        <v>107</v>
      </c>
    </row>
    <row r="293" spans="1:8" ht="11.25">
      <c r="A293">
        <v>292</v>
      </c>
      <c r="B293" t="s">
        <v>835</v>
      </c>
      <c r="C293" t="s">
        <v>843</v>
      </c>
      <c r="D293" t="s">
        <v>844</v>
      </c>
      <c r="E293" t="s">
        <v>2009</v>
      </c>
      <c r="F293" t="s">
        <v>2010</v>
      </c>
      <c r="G293" t="s">
        <v>2002</v>
      </c>
      <c r="H293" t="s">
        <v>107</v>
      </c>
    </row>
    <row r="294" spans="1:8" ht="11.25">
      <c r="A294">
        <v>293</v>
      </c>
      <c r="B294" t="s">
        <v>835</v>
      </c>
      <c r="C294" t="s">
        <v>845</v>
      </c>
      <c r="D294" t="s">
        <v>846</v>
      </c>
      <c r="E294" t="s">
        <v>2011</v>
      </c>
      <c r="F294" t="s">
        <v>2012</v>
      </c>
      <c r="G294" t="s">
        <v>2002</v>
      </c>
      <c r="H294" t="s">
        <v>107</v>
      </c>
    </row>
    <row r="295" spans="1:8" ht="11.25">
      <c r="A295">
        <v>294</v>
      </c>
      <c r="B295" t="s">
        <v>835</v>
      </c>
      <c r="C295" t="s">
        <v>845</v>
      </c>
      <c r="D295" t="s">
        <v>846</v>
      </c>
      <c r="E295" t="s">
        <v>2013</v>
      </c>
      <c r="F295" t="s">
        <v>2014</v>
      </c>
      <c r="G295" t="s">
        <v>2002</v>
      </c>
      <c r="H295" t="s">
        <v>107</v>
      </c>
    </row>
    <row r="296" spans="1:8" ht="11.25">
      <c r="A296">
        <v>295</v>
      </c>
      <c r="B296" t="s">
        <v>835</v>
      </c>
      <c r="C296" t="s">
        <v>847</v>
      </c>
      <c r="D296" t="s">
        <v>848</v>
      </c>
      <c r="E296" t="s">
        <v>2015</v>
      </c>
      <c r="F296" t="s">
        <v>2016</v>
      </c>
      <c r="G296" t="s">
        <v>2002</v>
      </c>
      <c r="H296" t="s">
        <v>107</v>
      </c>
    </row>
    <row r="297" spans="1:8" ht="11.25">
      <c r="A297">
        <v>296</v>
      </c>
      <c r="B297" t="s">
        <v>835</v>
      </c>
      <c r="C297" t="s">
        <v>847</v>
      </c>
      <c r="D297" t="s">
        <v>848</v>
      </c>
      <c r="E297" t="s">
        <v>2017</v>
      </c>
      <c r="F297" t="s">
        <v>2018</v>
      </c>
      <c r="G297" t="s">
        <v>2002</v>
      </c>
      <c r="H297" t="s">
        <v>107</v>
      </c>
    </row>
    <row r="298" spans="1:8" ht="11.25">
      <c r="A298">
        <v>297</v>
      </c>
      <c r="B298" t="s">
        <v>835</v>
      </c>
      <c r="C298" t="s">
        <v>849</v>
      </c>
      <c r="D298" t="s">
        <v>850</v>
      </c>
      <c r="E298" t="s">
        <v>2019</v>
      </c>
      <c r="F298" t="s">
        <v>2020</v>
      </c>
      <c r="G298" t="s">
        <v>2002</v>
      </c>
      <c r="H298" t="s">
        <v>107</v>
      </c>
    </row>
    <row r="299" spans="1:8" ht="11.25">
      <c r="A299">
        <v>298</v>
      </c>
      <c r="B299" t="s">
        <v>835</v>
      </c>
      <c r="C299" t="s">
        <v>849</v>
      </c>
      <c r="D299" t="s">
        <v>850</v>
      </c>
      <c r="E299" t="s">
        <v>2021</v>
      </c>
      <c r="F299" t="s">
        <v>2022</v>
      </c>
      <c r="G299" t="s">
        <v>2002</v>
      </c>
      <c r="H299" t="s">
        <v>107</v>
      </c>
    </row>
    <row r="300" spans="1:8" ht="11.25">
      <c r="A300">
        <v>299</v>
      </c>
      <c r="B300" t="s">
        <v>835</v>
      </c>
      <c r="C300" t="s">
        <v>851</v>
      </c>
      <c r="D300" t="s">
        <v>852</v>
      </c>
      <c r="E300" t="s">
        <v>2023</v>
      </c>
      <c r="F300" t="s">
        <v>2024</v>
      </c>
      <c r="G300" t="s">
        <v>2002</v>
      </c>
      <c r="H300" t="s">
        <v>107</v>
      </c>
    </row>
    <row r="301" spans="1:8" ht="11.25">
      <c r="A301">
        <v>300</v>
      </c>
      <c r="B301" t="s">
        <v>835</v>
      </c>
      <c r="C301" t="s">
        <v>851</v>
      </c>
      <c r="D301" t="s">
        <v>852</v>
      </c>
      <c r="E301" t="s">
        <v>2025</v>
      </c>
      <c r="F301" t="s">
        <v>2026</v>
      </c>
      <c r="G301" t="s">
        <v>2002</v>
      </c>
      <c r="H301" t="s">
        <v>107</v>
      </c>
    </row>
    <row r="302" spans="1:8" ht="11.25">
      <c r="A302">
        <v>301</v>
      </c>
      <c r="B302" t="s">
        <v>835</v>
      </c>
      <c r="C302" t="s">
        <v>853</v>
      </c>
      <c r="D302" t="s">
        <v>854</v>
      </c>
      <c r="E302" t="s">
        <v>2027</v>
      </c>
      <c r="F302" t="s">
        <v>2028</v>
      </c>
      <c r="G302" t="s">
        <v>2002</v>
      </c>
      <c r="H302" t="s">
        <v>107</v>
      </c>
    </row>
    <row r="303" spans="1:8" ht="11.25">
      <c r="A303">
        <v>302</v>
      </c>
      <c r="B303" t="s">
        <v>835</v>
      </c>
      <c r="C303" t="s">
        <v>853</v>
      </c>
      <c r="D303" t="s">
        <v>854</v>
      </c>
      <c r="E303" t="s">
        <v>2029</v>
      </c>
      <c r="F303" t="s">
        <v>2030</v>
      </c>
      <c r="G303" t="s">
        <v>2002</v>
      </c>
      <c r="H303" t="s">
        <v>107</v>
      </c>
    </row>
    <row r="304" spans="1:8" ht="11.25">
      <c r="A304">
        <v>303</v>
      </c>
      <c r="B304" t="s">
        <v>835</v>
      </c>
      <c r="C304" t="s">
        <v>855</v>
      </c>
      <c r="D304" t="s">
        <v>856</v>
      </c>
      <c r="E304" t="s">
        <v>2031</v>
      </c>
      <c r="F304" t="s">
        <v>2032</v>
      </c>
      <c r="G304" t="s">
        <v>2002</v>
      </c>
      <c r="H304" t="s">
        <v>107</v>
      </c>
    </row>
    <row r="305" spans="1:8" ht="11.25">
      <c r="A305">
        <v>304</v>
      </c>
      <c r="B305" t="s">
        <v>835</v>
      </c>
      <c r="C305" t="s">
        <v>855</v>
      </c>
      <c r="D305" t="s">
        <v>856</v>
      </c>
      <c r="E305" t="s">
        <v>2033</v>
      </c>
      <c r="F305" t="s">
        <v>2034</v>
      </c>
      <c r="G305" t="s">
        <v>2002</v>
      </c>
      <c r="H305" t="s">
        <v>107</v>
      </c>
    </row>
    <row r="306" spans="1:8" ht="11.25">
      <c r="A306">
        <v>305</v>
      </c>
      <c r="B306" t="s">
        <v>835</v>
      </c>
      <c r="C306" t="s">
        <v>857</v>
      </c>
      <c r="D306" t="s">
        <v>858</v>
      </c>
      <c r="E306" t="s">
        <v>2035</v>
      </c>
      <c r="F306" t="s">
        <v>2036</v>
      </c>
      <c r="G306" t="s">
        <v>2002</v>
      </c>
      <c r="H306" t="s">
        <v>108</v>
      </c>
    </row>
    <row r="307" spans="1:8" ht="11.25">
      <c r="A307">
        <v>306</v>
      </c>
      <c r="B307" t="s">
        <v>2037</v>
      </c>
      <c r="C307" t="s">
        <v>2038</v>
      </c>
      <c r="D307" t="s">
        <v>2039</v>
      </c>
      <c r="E307" t="s">
        <v>2040</v>
      </c>
      <c r="F307" t="s">
        <v>2041</v>
      </c>
      <c r="G307" t="s">
        <v>2042</v>
      </c>
      <c r="H307" t="s">
        <v>108</v>
      </c>
    </row>
    <row r="308" spans="1:8" ht="11.25">
      <c r="A308">
        <v>307</v>
      </c>
      <c r="B308" t="s">
        <v>859</v>
      </c>
      <c r="C308" t="s">
        <v>861</v>
      </c>
      <c r="D308" t="s">
        <v>862</v>
      </c>
      <c r="E308" t="s">
        <v>2043</v>
      </c>
      <c r="F308" t="s">
        <v>2044</v>
      </c>
      <c r="G308" t="s">
        <v>2045</v>
      </c>
      <c r="H308" t="s">
        <v>107</v>
      </c>
    </row>
    <row r="309" spans="1:8" ht="11.25">
      <c r="A309">
        <v>308</v>
      </c>
      <c r="B309" t="s">
        <v>859</v>
      </c>
      <c r="C309" t="s">
        <v>861</v>
      </c>
      <c r="D309" t="s">
        <v>862</v>
      </c>
      <c r="E309" t="s">
        <v>2046</v>
      </c>
      <c r="F309" t="s">
        <v>2047</v>
      </c>
      <c r="G309" t="s">
        <v>2045</v>
      </c>
      <c r="H309" t="s">
        <v>107</v>
      </c>
    </row>
    <row r="310" spans="1:8" ht="11.25">
      <c r="A310">
        <v>309</v>
      </c>
      <c r="B310" t="s">
        <v>859</v>
      </c>
      <c r="C310" t="s">
        <v>861</v>
      </c>
      <c r="D310" t="s">
        <v>862</v>
      </c>
      <c r="E310" t="s">
        <v>2048</v>
      </c>
      <c r="F310" t="s">
        <v>2049</v>
      </c>
      <c r="G310" t="s">
        <v>2045</v>
      </c>
      <c r="H310" t="s">
        <v>108</v>
      </c>
    </row>
    <row r="311" spans="1:8" ht="11.25">
      <c r="A311">
        <v>310</v>
      </c>
      <c r="B311" t="s">
        <v>859</v>
      </c>
      <c r="C311" t="s">
        <v>861</v>
      </c>
      <c r="D311" t="s">
        <v>862</v>
      </c>
      <c r="E311" t="s">
        <v>2050</v>
      </c>
      <c r="F311" t="s">
        <v>2051</v>
      </c>
      <c r="G311" t="s">
        <v>2045</v>
      </c>
      <c r="H311" t="s">
        <v>108</v>
      </c>
    </row>
    <row r="312" spans="1:8" ht="11.25">
      <c r="A312">
        <v>311</v>
      </c>
      <c r="B312" t="s">
        <v>859</v>
      </c>
      <c r="C312" t="s">
        <v>863</v>
      </c>
      <c r="D312" t="s">
        <v>864</v>
      </c>
      <c r="E312" t="s">
        <v>2052</v>
      </c>
      <c r="F312" t="s">
        <v>2053</v>
      </c>
      <c r="G312" t="s">
        <v>2045</v>
      </c>
      <c r="H312" t="s">
        <v>107</v>
      </c>
    </row>
    <row r="313" spans="1:8" ht="11.25">
      <c r="A313">
        <v>312</v>
      </c>
      <c r="B313" t="s">
        <v>859</v>
      </c>
      <c r="C313" t="s">
        <v>865</v>
      </c>
      <c r="D313" t="s">
        <v>866</v>
      </c>
      <c r="E313" t="s">
        <v>2054</v>
      </c>
      <c r="F313" t="s">
        <v>2055</v>
      </c>
      <c r="G313" t="s">
        <v>2045</v>
      </c>
      <c r="H313" t="s">
        <v>107</v>
      </c>
    </row>
    <row r="314" spans="1:8" ht="11.25">
      <c r="A314">
        <v>313</v>
      </c>
      <c r="B314" t="s">
        <v>859</v>
      </c>
      <c r="C314" t="s">
        <v>867</v>
      </c>
      <c r="D314" t="s">
        <v>868</v>
      </c>
      <c r="E314" t="s">
        <v>2056</v>
      </c>
      <c r="F314" t="s">
        <v>2057</v>
      </c>
      <c r="G314" t="s">
        <v>2045</v>
      </c>
      <c r="H314" t="s">
        <v>107</v>
      </c>
    </row>
    <row r="315" spans="1:8" ht="11.25">
      <c r="A315">
        <v>314</v>
      </c>
      <c r="B315" t="s">
        <v>859</v>
      </c>
      <c r="C315" t="s">
        <v>867</v>
      </c>
      <c r="D315" t="s">
        <v>868</v>
      </c>
      <c r="E315" t="s">
        <v>2058</v>
      </c>
      <c r="F315" t="s">
        <v>2059</v>
      </c>
      <c r="G315" t="s">
        <v>2045</v>
      </c>
      <c r="H315" t="s">
        <v>108</v>
      </c>
    </row>
    <row r="316" spans="1:8" ht="11.25">
      <c r="A316">
        <v>315</v>
      </c>
      <c r="B316" t="s">
        <v>859</v>
      </c>
      <c r="C316" t="s">
        <v>869</v>
      </c>
      <c r="D316" t="s">
        <v>870</v>
      </c>
      <c r="E316" t="s">
        <v>2060</v>
      </c>
      <c r="F316" t="s">
        <v>2061</v>
      </c>
      <c r="G316" t="s">
        <v>2045</v>
      </c>
      <c r="H316" t="s">
        <v>107</v>
      </c>
    </row>
    <row r="317" spans="1:8" ht="11.25">
      <c r="A317">
        <v>316</v>
      </c>
      <c r="B317" t="s">
        <v>859</v>
      </c>
      <c r="C317" t="s">
        <v>871</v>
      </c>
      <c r="D317" t="s">
        <v>872</v>
      </c>
      <c r="E317" t="s">
        <v>2062</v>
      </c>
      <c r="F317" t="s">
        <v>2063</v>
      </c>
      <c r="G317" t="s">
        <v>2045</v>
      </c>
      <c r="H317" t="s">
        <v>107</v>
      </c>
    </row>
    <row r="318" spans="1:8" ht="11.25">
      <c r="A318">
        <v>317</v>
      </c>
      <c r="B318" t="s">
        <v>873</v>
      </c>
      <c r="C318" t="s">
        <v>875</v>
      </c>
      <c r="D318" t="s">
        <v>876</v>
      </c>
      <c r="E318" t="s">
        <v>2064</v>
      </c>
      <c r="F318" t="s">
        <v>2065</v>
      </c>
      <c r="G318" t="s">
        <v>2066</v>
      </c>
      <c r="H318" t="s">
        <v>107</v>
      </c>
    </row>
    <row r="319" spans="1:8" ht="11.25">
      <c r="A319">
        <v>318</v>
      </c>
      <c r="B319" t="s">
        <v>873</v>
      </c>
      <c r="C319" t="s">
        <v>877</v>
      </c>
      <c r="D319" t="s">
        <v>878</v>
      </c>
      <c r="E319" t="s">
        <v>2067</v>
      </c>
      <c r="F319" t="s">
        <v>2068</v>
      </c>
      <c r="G319" t="s">
        <v>2066</v>
      </c>
      <c r="H319" t="s">
        <v>107</v>
      </c>
    </row>
    <row r="320" spans="1:8" ht="11.25">
      <c r="A320">
        <v>319</v>
      </c>
      <c r="B320" t="s">
        <v>873</v>
      </c>
      <c r="C320" t="s">
        <v>879</v>
      </c>
      <c r="D320" t="s">
        <v>880</v>
      </c>
      <c r="E320" t="s">
        <v>2069</v>
      </c>
      <c r="F320" t="s">
        <v>2070</v>
      </c>
      <c r="G320" t="s">
        <v>2066</v>
      </c>
      <c r="H320" t="s">
        <v>107</v>
      </c>
    </row>
    <row r="321" spans="1:8" ht="11.25">
      <c r="A321">
        <v>320</v>
      </c>
      <c r="B321" t="s">
        <v>873</v>
      </c>
      <c r="C321" t="s">
        <v>881</v>
      </c>
      <c r="D321" t="s">
        <v>882</v>
      </c>
      <c r="E321" t="s">
        <v>2071</v>
      </c>
      <c r="F321" t="s">
        <v>2072</v>
      </c>
      <c r="G321" t="s">
        <v>2066</v>
      </c>
      <c r="H321" t="s">
        <v>108</v>
      </c>
    </row>
    <row r="322" spans="1:8" ht="11.25">
      <c r="A322">
        <v>321</v>
      </c>
      <c r="B322" t="s">
        <v>873</v>
      </c>
      <c r="C322" t="s">
        <v>881</v>
      </c>
      <c r="D322" t="s">
        <v>882</v>
      </c>
      <c r="E322" t="s">
        <v>2073</v>
      </c>
      <c r="F322" t="s">
        <v>2074</v>
      </c>
      <c r="G322" t="s">
        <v>2066</v>
      </c>
      <c r="H322" t="s">
        <v>107</v>
      </c>
    </row>
    <row r="323" spans="1:8" ht="11.25">
      <c r="A323">
        <v>322</v>
      </c>
      <c r="B323" t="s">
        <v>873</v>
      </c>
      <c r="C323" t="s">
        <v>883</v>
      </c>
      <c r="D323" t="s">
        <v>884</v>
      </c>
      <c r="E323" t="s">
        <v>2075</v>
      </c>
      <c r="F323" t="s">
        <v>2076</v>
      </c>
      <c r="G323" t="s">
        <v>2066</v>
      </c>
      <c r="H323" t="s">
        <v>107</v>
      </c>
    </row>
    <row r="324" spans="1:8" ht="11.25">
      <c r="A324">
        <v>323</v>
      </c>
      <c r="B324" t="s">
        <v>873</v>
      </c>
      <c r="C324" t="s">
        <v>885</v>
      </c>
      <c r="D324" t="s">
        <v>886</v>
      </c>
      <c r="E324" t="s">
        <v>2077</v>
      </c>
      <c r="F324" t="s">
        <v>2078</v>
      </c>
      <c r="G324" t="s">
        <v>2066</v>
      </c>
      <c r="H324" t="s">
        <v>107</v>
      </c>
    </row>
    <row r="325" spans="1:8" ht="11.25">
      <c r="A325">
        <v>324</v>
      </c>
      <c r="B325" t="s">
        <v>873</v>
      </c>
      <c r="C325" t="s">
        <v>885</v>
      </c>
      <c r="D325" t="s">
        <v>886</v>
      </c>
      <c r="E325" t="s">
        <v>2079</v>
      </c>
      <c r="F325" t="s">
        <v>2080</v>
      </c>
      <c r="G325" t="s">
        <v>2066</v>
      </c>
      <c r="H325" t="s">
        <v>107</v>
      </c>
    </row>
    <row r="326" spans="1:8" ht="11.25">
      <c r="A326">
        <v>325</v>
      </c>
      <c r="B326" t="s">
        <v>873</v>
      </c>
      <c r="C326" t="s">
        <v>887</v>
      </c>
      <c r="D326" t="s">
        <v>888</v>
      </c>
      <c r="E326" t="s">
        <v>2081</v>
      </c>
      <c r="F326" t="s">
        <v>2082</v>
      </c>
      <c r="G326" t="s">
        <v>2066</v>
      </c>
      <c r="H326" t="s">
        <v>107</v>
      </c>
    </row>
    <row r="327" spans="1:8" ht="11.25">
      <c r="A327">
        <v>326</v>
      </c>
      <c r="B327" t="s">
        <v>873</v>
      </c>
      <c r="C327" t="s">
        <v>889</v>
      </c>
      <c r="D327" t="s">
        <v>890</v>
      </c>
      <c r="E327" t="s">
        <v>2083</v>
      </c>
      <c r="F327" t="s">
        <v>2084</v>
      </c>
      <c r="G327" t="s">
        <v>2066</v>
      </c>
      <c r="H327" t="s">
        <v>107</v>
      </c>
    </row>
    <row r="328" spans="1:8" ht="11.25">
      <c r="A328">
        <v>327</v>
      </c>
      <c r="B328" t="s">
        <v>873</v>
      </c>
      <c r="C328" t="s">
        <v>891</v>
      </c>
      <c r="D328" t="s">
        <v>892</v>
      </c>
      <c r="E328" t="s">
        <v>2085</v>
      </c>
      <c r="F328" t="s">
        <v>2086</v>
      </c>
      <c r="G328" t="s">
        <v>2066</v>
      </c>
      <c r="H328" t="s">
        <v>107</v>
      </c>
    </row>
    <row r="329" spans="1:8" ht="11.25">
      <c r="A329">
        <v>328</v>
      </c>
      <c r="B329" t="s">
        <v>873</v>
      </c>
      <c r="C329" t="s">
        <v>893</v>
      </c>
      <c r="D329" t="s">
        <v>894</v>
      </c>
      <c r="E329" t="s">
        <v>2087</v>
      </c>
      <c r="F329" t="s">
        <v>2088</v>
      </c>
      <c r="G329" t="s">
        <v>2066</v>
      </c>
      <c r="H329" t="s">
        <v>107</v>
      </c>
    </row>
    <row r="330" spans="1:8" ht="11.25">
      <c r="A330">
        <v>329</v>
      </c>
      <c r="B330" t="s">
        <v>873</v>
      </c>
      <c r="C330" t="s">
        <v>895</v>
      </c>
      <c r="D330" t="s">
        <v>896</v>
      </c>
      <c r="E330" t="s">
        <v>2089</v>
      </c>
      <c r="F330" t="s">
        <v>2090</v>
      </c>
      <c r="G330" t="s">
        <v>2066</v>
      </c>
      <c r="H330" t="s">
        <v>107</v>
      </c>
    </row>
    <row r="331" spans="1:8" ht="11.25">
      <c r="A331">
        <v>330</v>
      </c>
      <c r="B331" t="s">
        <v>873</v>
      </c>
      <c r="C331" t="s">
        <v>897</v>
      </c>
      <c r="D331" t="s">
        <v>898</v>
      </c>
      <c r="E331" t="s">
        <v>2091</v>
      </c>
      <c r="F331" t="s">
        <v>2092</v>
      </c>
      <c r="G331" t="s">
        <v>2066</v>
      </c>
      <c r="H331" t="s">
        <v>107</v>
      </c>
    </row>
    <row r="332" spans="1:8" ht="11.25">
      <c r="A332">
        <v>331</v>
      </c>
      <c r="B332" t="s">
        <v>873</v>
      </c>
      <c r="C332" t="s">
        <v>899</v>
      </c>
      <c r="D332" t="s">
        <v>900</v>
      </c>
      <c r="E332" t="s">
        <v>2093</v>
      </c>
      <c r="F332" t="s">
        <v>2094</v>
      </c>
      <c r="G332" t="s">
        <v>2066</v>
      </c>
      <c r="H332" t="s">
        <v>107</v>
      </c>
    </row>
    <row r="333" spans="1:8" ht="11.25">
      <c r="A333">
        <v>332</v>
      </c>
      <c r="B333" t="s">
        <v>873</v>
      </c>
      <c r="C333" t="s">
        <v>899</v>
      </c>
      <c r="D333" t="s">
        <v>900</v>
      </c>
      <c r="E333" t="s">
        <v>2095</v>
      </c>
      <c r="F333" t="s">
        <v>2096</v>
      </c>
      <c r="G333" t="s">
        <v>2066</v>
      </c>
      <c r="H333" t="s">
        <v>107</v>
      </c>
    </row>
    <row r="334" spans="1:8" ht="11.25">
      <c r="A334">
        <v>333</v>
      </c>
      <c r="B334" t="s">
        <v>873</v>
      </c>
      <c r="C334" t="s">
        <v>901</v>
      </c>
      <c r="D334" t="s">
        <v>902</v>
      </c>
      <c r="E334" t="s">
        <v>2097</v>
      </c>
      <c r="F334" t="s">
        <v>2098</v>
      </c>
      <c r="G334" t="s">
        <v>2066</v>
      </c>
      <c r="H334" t="s">
        <v>107</v>
      </c>
    </row>
    <row r="335" spans="1:8" ht="11.25">
      <c r="A335">
        <v>334</v>
      </c>
      <c r="B335" t="s">
        <v>873</v>
      </c>
      <c r="C335" t="s">
        <v>903</v>
      </c>
      <c r="D335" t="s">
        <v>904</v>
      </c>
      <c r="E335" t="s">
        <v>2099</v>
      </c>
      <c r="F335" t="s">
        <v>2100</v>
      </c>
      <c r="G335" t="s">
        <v>2066</v>
      </c>
      <c r="H335" t="s">
        <v>107</v>
      </c>
    </row>
    <row r="336" spans="1:8" ht="11.25">
      <c r="A336">
        <v>335</v>
      </c>
      <c r="B336" t="s">
        <v>873</v>
      </c>
      <c r="C336" t="s">
        <v>903</v>
      </c>
      <c r="D336" t="s">
        <v>904</v>
      </c>
      <c r="E336" t="s">
        <v>2101</v>
      </c>
      <c r="F336" t="s">
        <v>2102</v>
      </c>
      <c r="G336" t="s">
        <v>2066</v>
      </c>
      <c r="H336" t="s">
        <v>107</v>
      </c>
    </row>
    <row r="337" spans="1:8" ht="11.25">
      <c r="A337">
        <v>336</v>
      </c>
      <c r="B337" t="s">
        <v>873</v>
      </c>
      <c r="C337" t="s">
        <v>905</v>
      </c>
      <c r="D337" t="s">
        <v>906</v>
      </c>
      <c r="E337" t="s">
        <v>2103</v>
      </c>
      <c r="F337" t="s">
        <v>2104</v>
      </c>
      <c r="G337" t="s">
        <v>2066</v>
      </c>
      <c r="H337" t="s">
        <v>107</v>
      </c>
    </row>
    <row r="338" spans="1:8" ht="11.25">
      <c r="A338">
        <v>337</v>
      </c>
      <c r="B338" t="s">
        <v>873</v>
      </c>
      <c r="C338" t="s">
        <v>907</v>
      </c>
      <c r="D338" t="s">
        <v>908</v>
      </c>
      <c r="E338" t="s">
        <v>2105</v>
      </c>
      <c r="F338" t="s">
        <v>2106</v>
      </c>
      <c r="G338" t="s">
        <v>2066</v>
      </c>
      <c r="H338" t="s">
        <v>107</v>
      </c>
    </row>
    <row r="339" spans="1:8" ht="11.25">
      <c r="A339">
        <v>338</v>
      </c>
      <c r="B339" t="s">
        <v>873</v>
      </c>
      <c r="C339" t="s">
        <v>909</v>
      </c>
      <c r="D339" t="s">
        <v>910</v>
      </c>
      <c r="E339" t="s">
        <v>2107</v>
      </c>
      <c r="F339" t="s">
        <v>2108</v>
      </c>
      <c r="G339" t="s">
        <v>2066</v>
      </c>
      <c r="H339" t="s">
        <v>107</v>
      </c>
    </row>
    <row r="340" spans="1:8" ht="11.25">
      <c r="A340">
        <v>339</v>
      </c>
      <c r="B340" t="s">
        <v>911</v>
      </c>
      <c r="C340" t="s">
        <v>913</v>
      </c>
      <c r="D340" t="s">
        <v>914</v>
      </c>
      <c r="E340" t="s">
        <v>2109</v>
      </c>
      <c r="F340" t="s">
        <v>2110</v>
      </c>
      <c r="G340" t="s">
        <v>2111</v>
      </c>
      <c r="H340" t="s">
        <v>108</v>
      </c>
    </row>
    <row r="341" spans="1:8" ht="11.25">
      <c r="A341">
        <v>340</v>
      </c>
      <c r="B341" t="s">
        <v>911</v>
      </c>
      <c r="C341" t="s">
        <v>913</v>
      </c>
      <c r="D341" t="s">
        <v>914</v>
      </c>
      <c r="E341" t="s">
        <v>2112</v>
      </c>
      <c r="F341" t="s">
        <v>2113</v>
      </c>
      <c r="G341" t="s">
        <v>2111</v>
      </c>
      <c r="H341" t="s">
        <v>108</v>
      </c>
    </row>
    <row r="342" spans="1:8" ht="11.25">
      <c r="A342">
        <v>341</v>
      </c>
      <c r="B342" t="s">
        <v>911</v>
      </c>
      <c r="C342" t="s">
        <v>915</v>
      </c>
      <c r="D342" t="s">
        <v>916</v>
      </c>
      <c r="E342" t="s">
        <v>2114</v>
      </c>
      <c r="F342" t="s">
        <v>2115</v>
      </c>
      <c r="G342" t="s">
        <v>2111</v>
      </c>
      <c r="H342" t="s">
        <v>107</v>
      </c>
    </row>
    <row r="343" spans="1:8" ht="11.25">
      <c r="A343">
        <v>342</v>
      </c>
      <c r="B343" t="s">
        <v>911</v>
      </c>
      <c r="C343" t="s">
        <v>917</v>
      </c>
      <c r="D343" t="s">
        <v>918</v>
      </c>
      <c r="E343" t="s">
        <v>2116</v>
      </c>
      <c r="F343" t="s">
        <v>2117</v>
      </c>
      <c r="G343" t="s">
        <v>2111</v>
      </c>
      <c r="H343" t="s">
        <v>107</v>
      </c>
    </row>
    <row r="344" spans="1:8" ht="11.25">
      <c r="A344">
        <v>343</v>
      </c>
      <c r="B344" t="s">
        <v>911</v>
      </c>
      <c r="C344" t="s">
        <v>919</v>
      </c>
      <c r="D344" t="s">
        <v>920</v>
      </c>
      <c r="E344" t="s">
        <v>2118</v>
      </c>
      <c r="F344" t="s">
        <v>2119</v>
      </c>
      <c r="G344" t="s">
        <v>2111</v>
      </c>
      <c r="H344" t="s">
        <v>108</v>
      </c>
    </row>
    <row r="345" spans="1:8" ht="11.25">
      <c r="A345">
        <v>344</v>
      </c>
      <c r="B345" t="s">
        <v>911</v>
      </c>
      <c r="C345" t="s">
        <v>921</v>
      </c>
      <c r="D345" t="s">
        <v>922</v>
      </c>
      <c r="E345" t="s">
        <v>2120</v>
      </c>
      <c r="F345" t="s">
        <v>2121</v>
      </c>
      <c r="G345" t="s">
        <v>2111</v>
      </c>
      <c r="H345" t="s">
        <v>107</v>
      </c>
    </row>
    <row r="346" spans="1:8" ht="11.25">
      <c r="A346">
        <v>345</v>
      </c>
      <c r="B346" t="s">
        <v>911</v>
      </c>
      <c r="C346" t="s">
        <v>921</v>
      </c>
      <c r="D346" t="s">
        <v>922</v>
      </c>
      <c r="E346" t="s">
        <v>2122</v>
      </c>
      <c r="F346" t="s">
        <v>2123</v>
      </c>
      <c r="G346" t="s">
        <v>2111</v>
      </c>
      <c r="H346" t="s">
        <v>107</v>
      </c>
    </row>
    <row r="347" spans="1:8" ht="11.25">
      <c r="A347">
        <v>346</v>
      </c>
      <c r="B347" t="s">
        <v>911</v>
      </c>
      <c r="C347" t="s">
        <v>682</v>
      </c>
      <c r="D347" t="s">
        <v>923</v>
      </c>
      <c r="E347" t="s">
        <v>2124</v>
      </c>
      <c r="F347" t="s">
        <v>2125</v>
      </c>
      <c r="G347" t="s">
        <v>2111</v>
      </c>
      <c r="H347" t="s">
        <v>108</v>
      </c>
    </row>
    <row r="348" spans="1:8" ht="11.25">
      <c r="A348">
        <v>347</v>
      </c>
      <c r="B348" t="s">
        <v>911</v>
      </c>
      <c r="C348" t="s">
        <v>682</v>
      </c>
      <c r="D348" t="s">
        <v>923</v>
      </c>
      <c r="E348" t="s">
        <v>2126</v>
      </c>
      <c r="F348" t="s">
        <v>2127</v>
      </c>
      <c r="G348" t="s">
        <v>2111</v>
      </c>
      <c r="H348" t="s">
        <v>108</v>
      </c>
    </row>
    <row r="349" spans="1:8" ht="11.25">
      <c r="A349">
        <v>348</v>
      </c>
      <c r="B349" t="s">
        <v>911</v>
      </c>
      <c r="C349" t="s">
        <v>682</v>
      </c>
      <c r="D349" t="s">
        <v>923</v>
      </c>
      <c r="E349" t="s">
        <v>2128</v>
      </c>
      <c r="F349" t="s">
        <v>2129</v>
      </c>
      <c r="G349" t="s">
        <v>2111</v>
      </c>
      <c r="H349" t="s">
        <v>108</v>
      </c>
    </row>
    <row r="350" spans="1:8" ht="11.25">
      <c r="A350">
        <v>349</v>
      </c>
      <c r="B350" t="s">
        <v>911</v>
      </c>
      <c r="C350" t="s">
        <v>924</v>
      </c>
      <c r="D350" t="s">
        <v>925</v>
      </c>
      <c r="E350" t="s">
        <v>2130</v>
      </c>
      <c r="F350" t="s">
        <v>2131</v>
      </c>
      <c r="G350" t="s">
        <v>2111</v>
      </c>
      <c r="H350" t="s">
        <v>107</v>
      </c>
    </row>
    <row r="351" spans="1:8" ht="11.25">
      <c r="A351">
        <v>350</v>
      </c>
      <c r="B351" t="s">
        <v>911</v>
      </c>
      <c r="C351" t="s">
        <v>926</v>
      </c>
      <c r="D351" t="s">
        <v>927</v>
      </c>
      <c r="E351" t="s">
        <v>2132</v>
      </c>
      <c r="F351" t="s">
        <v>2133</v>
      </c>
      <c r="G351" t="s">
        <v>2111</v>
      </c>
      <c r="H351" t="s">
        <v>107</v>
      </c>
    </row>
    <row r="352" spans="1:8" ht="11.25">
      <c r="A352">
        <v>351</v>
      </c>
      <c r="B352" t="s">
        <v>911</v>
      </c>
      <c r="C352" t="s">
        <v>926</v>
      </c>
      <c r="D352" t="s">
        <v>927</v>
      </c>
      <c r="E352" t="s">
        <v>2134</v>
      </c>
      <c r="F352" t="s">
        <v>2135</v>
      </c>
      <c r="G352" t="s">
        <v>2111</v>
      </c>
      <c r="H352" t="s">
        <v>107</v>
      </c>
    </row>
    <row r="353" spans="1:8" ht="11.25">
      <c r="A353">
        <v>352</v>
      </c>
      <c r="B353" t="s">
        <v>928</v>
      </c>
      <c r="C353" t="s">
        <v>930</v>
      </c>
      <c r="D353" t="s">
        <v>931</v>
      </c>
      <c r="E353" t="s">
        <v>2136</v>
      </c>
      <c r="F353" t="s">
        <v>2137</v>
      </c>
      <c r="G353" t="s">
        <v>2138</v>
      </c>
      <c r="H353" t="s">
        <v>107</v>
      </c>
    </row>
    <row r="354" spans="1:8" ht="11.25">
      <c r="A354">
        <v>353</v>
      </c>
      <c r="B354" t="s">
        <v>928</v>
      </c>
      <c r="C354" t="s">
        <v>932</v>
      </c>
      <c r="D354" t="s">
        <v>933</v>
      </c>
      <c r="E354" t="s">
        <v>2139</v>
      </c>
      <c r="F354" t="s">
        <v>2140</v>
      </c>
      <c r="G354" t="s">
        <v>2138</v>
      </c>
      <c r="H354" t="s">
        <v>107</v>
      </c>
    </row>
    <row r="355" spans="1:8" ht="11.25">
      <c r="A355">
        <v>354</v>
      </c>
      <c r="B355" t="s">
        <v>928</v>
      </c>
      <c r="C355" t="s">
        <v>934</v>
      </c>
      <c r="D355" t="s">
        <v>935</v>
      </c>
      <c r="E355" t="s">
        <v>2141</v>
      </c>
      <c r="F355" t="s">
        <v>2142</v>
      </c>
      <c r="G355" t="s">
        <v>2138</v>
      </c>
      <c r="H355" t="s">
        <v>107</v>
      </c>
    </row>
    <row r="356" spans="1:8" ht="11.25">
      <c r="A356">
        <v>355</v>
      </c>
      <c r="B356" t="s">
        <v>928</v>
      </c>
      <c r="C356" t="s">
        <v>936</v>
      </c>
      <c r="D356" t="s">
        <v>937</v>
      </c>
      <c r="E356" t="s">
        <v>2143</v>
      </c>
      <c r="F356" t="s">
        <v>2144</v>
      </c>
      <c r="G356" t="s">
        <v>2138</v>
      </c>
      <c r="H356" t="s">
        <v>107</v>
      </c>
    </row>
    <row r="357" spans="1:8" ht="11.25">
      <c r="A357">
        <v>356</v>
      </c>
      <c r="B357" t="s">
        <v>928</v>
      </c>
      <c r="C357" t="s">
        <v>938</v>
      </c>
      <c r="D357" t="s">
        <v>939</v>
      </c>
      <c r="E357" t="s">
        <v>2145</v>
      </c>
      <c r="F357" t="s">
        <v>2146</v>
      </c>
      <c r="G357" t="s">
        <v>2138</v>
      </c>
      <c r="H357" t="s">
        <v>107</v>
      </c>
    </row>
    <row r="358" spans="1:8" ht="11.25">
      <c r="A358">
        <v>357</v>
      </c>
      <c r="B358" t="s">
        <v>928</v>
      </c>
      <c r="C358" t="s">
        <v>938</v>
      </c>
      <c r="D358" t="s">
        <v>939</v>
      </c>
      <c r="E358" t="s">
        <v>2147</v>
      </c>
      <c r="F358" t="s">
        <v>2146</v>
      </c>
      <c r="G358" t="s">
        <v>2138</v>
      </c>
      <c r="H358" t="s">
        <v>107</v>
      </c>
    </row>
    <row r="359" spans="1:8" ht="11.25">
      <c r="A359">
        <v>358</v>
      </c>
      <c r="B359" t="s">
        <v>928</v>
      </c>
      <c r="C359" t="s">
        <v>938</v>
      </c>
      <c r="D359" t="s">
        <v>939</v>
      </c>
      <c r="E359" t="s">
        <v>2147</v>
      </c>
      <c r="F359" t="s">
        <v>2148</v>
      </c>
      <c r="G359" t="s">
        <v>2138</v>
      </c>
      <c r="H359" t="s">
        <v>107</v>
      </c>
    </row>
    <row r="360" spans="1:8" ht="11.25">
      <c r="A360">
        <v>359</v>
      </c>
      <c r="B360" t="s">
        <v>928</v>
      </c>
      <c r="C360" t="s">
        <v>940</v>
      </c>
      <c r="D360" t="s">
        <v>941</v>
      </c>
      <c r="E360" t="s">
        <v>2149</v>
      </c>
      <c r="F360" t="s">
        <v>2150</v>
      </c>
      <c r="G360" t="s">
        <v>2138</v>
      </c>
      <c r="H360" t="s">
        <v>107</v>
      </c>
    </row>
    <row r="361" spans="1:8" ht="11.25">
      <c r="A361">
        <v>360</v>
      </c>
      <c r="B361" t="s">
        <v>928</v>
      </c>
      <c r="C361" t="s">
        <v>940</v>
      </c>
      <c r="D361" t="s">
        <v>941</v>
      </c>
      <c r="E361" t="s">
        <v>2151</v>
      </c>
      <c r="F361" t="s">
        <v>2152</v>
      </c>
      <c r="G361" t="s">
        <v>2138</v>
      </c>
      <c r="H361" t="s">
        <v>107</v>
      </c>
    </row>
    <row r="362" spans="1:8" ht="11.25">
      <c r="A362">
        <v>361</v>
      </c>
      <c r="B362" t="s">
        <v>928</v>
      </c>
      <c r="C362" t="s">
        <v>940</v>
      </c>
      <c r="D362" t="s">
        <v>941</v>
      </c>
      <c r="E362" t="s">
        <v>2153</v>
      </c>
      <c r="F362" t="s">
        <v>2154</v>
      </c>
      <c r="G362" t="s">
        <v>2138</v>
      </c>
      <c r="H362" t="s">
        <v>107</v>
      </c>
    </row>
    <row r="363" spans="1:8" ht="11.25">
      <c r="A363">
        <v>362</v>
      </c>
      <c r="B363" t="s">
        <v>928</v>
      </c>
      <c r="C363" t="s">
        <v>940</v>
      </c>
      <c r="D363" t="s">
        <v>941</v>
      </c>
      <c r="E363" t="s">
        <v>2155</v>
      </c>
      <c r="F363" t="s">
        <v>2156</v>
      </c>
      <c r="G363" t="s">
        <v>2138</v>
      </c>
      <c r="H363" t="s">
        <v>107</v>
      </c>
    </row>
    <row r="364" spans="1:8" ht="11.25">
      <c r="A364">
        <v>363</v>
      </c>
      <c r="B364" t="s">
        <v>2157</v>
      </c>
      <c r="C364" t="s">
        <v>2159</v>
      </c>
      <c r="D364" t="s">
        <v>2158</v>
      </c>
      <c r="E364" t="s">
        <v>2160</v>
      </c>
      <c r="F364" t="s">
        <v>2161</v>
      </c>
      <c r="G364" t="s">
        <v>2162</v>
      </c>
      <c r="H364" t="s">
        <v>107</v>
      </c>
    </row>
    <row r="365" spans="1:8" ht="11.25">
      <c r="A365">
        <v>364</v>
      </c>
      <c r="B365" t="s">
        <v>942</v>
      </c>
      <c r="C365" t="s">
        <v>944</v>
      </c>
      <c r="D365" t="s">
        <v>945</v>
      </c>
      <c r="E365" t="s">
        <v>2163</v>
      </c>
      <c r="F365" t="s">
        <v>2164</v>
      </c>
      <c r="G365" t="s">
        <v>2165</v>
      </c>
      <c r="H365" t="s">
        <v>108</v>
      </c>
    </row>
    <row r="366" spans="1:8" ht="11.25">
      <c r="A366">
        <v>365</v>
      </c>
      <c r="B366" t="s">
        <v>942</v>
      </c>
      <c r="C366" t="s">
        <v>946</v>
      </c>
      <c r="D366" t="s">
        <v>947</v>
      </c>
      <c r="E366" t="s">
        <v>2166</v>
      </c>
      <c r="F366" t="s">
        <v>2167</v>
      </c>
      <c r="G366" t="s">
        <v>2165</v>
      </c>
      <c r="H366" t="s">
        <v>107</v>
      </c>
    </row>
    <row r="367" spans="1:8" ht="11.25">
      <c r="A367">
        <v>366</v>
      </c>
      <c r="B367" t="s">
        <v>942</v>
      </c>
      <c r="C367" t="s">
        <v>946</v>
      </c>
      <c r="D367" t="s">
        <v>947</v>
      </c>
      <c r="E367" t="s">
        <v>2168</v>
      </c>
      <c r="F367" t="s">
        <v>2169</v>
      </c>
      <c r="G367" t="s">
        <v>2165</v>
      </c>
      <c r="H367" t="s">
        <v>108</v>
      </c>
    </row>
    <row r="368" spans="1:8" ht="11.25">
      <c r="A368">
        <v>367</v>
      </c>
      <c r="B368" t="s">
        <v>942</v>
      </c>
      <c r="C368" t="s">
        <v>948</v>
      </c>
      <c r="D368" t="s">
        <v>949</v>
      </c>
      <c r="E368" t="s">
        <v>2170</v>
      </c>
      <c r="F368" t="s">
        <v>2171</v>
      </c>
      <c r="G368" t="s">
        <v>2165</v>
      </c>
      <c r="H368" t="s">
        <v>107</v>
      </c>
    </row>
    <row r="369" spans="1:8" ht="11.25">
      <c r="A369">
        <v>368</v>
      </c>
      <c r="B369" t="s">
        <v>942</v>
      </c>
      <c r="C369" t="s">
        <v>948</v>
      </c>
      <c r="D369" t="s">
        <v>949</v>
      </c>
      <c r="E369" t="s">
        <v>2172</v>
      </c>
      <c r="F369" t="s">
        <v>2173</v>
      </c>
      <c r="G369" t="s">
        <v>2165</v>
      </c>
      <c r="H369" t="s">
        <v>107</v>
      </c>
    </row>
    <row r="370" spans="1:8" ht="11.25">
      <c r="A370">
        <v>369</v>
      </c>
      <c r="B370" t="s">
        <v>942</v>
      </c>
      <c r="C370" t="s">
        <v>950</v>
      </c>
      <c r="D370" t="s">
        <v>951</v>
      </c>
      <c r="E370" t="s">
        <v>2174</v>
      </c>
      <c r="F370" t="s">
        <v>2175</v>
      </c>
      <c r="G370" t="s">
        <v>2165</v>
      </c>
      <c r="H370" t="s">
        <v>107</v>
      </c>
    </row>
    <row r="371" spans="1:8" ht="11.25">
      <c r="A371">
        <v>370</v>
      </c>
      <c r="B371" t="s">
        <v>942</v>
      </c>
      <c r="C371" t="s">
        <v>952</v>
      </c>
      <c r="D371" t="s">
        <v>953</v>
      </c>
      <c r="E371" t="s">
        <v>2176</v>
      </c>
      <c r="F371" t="s">
        <v>2177</v>
      </c>
      <c r="G371" t="s">
        <v>2165</v>
      </c>
      <c r="H371" t="s">
        <v>107</v>
      </c>
    </row>
    <row r="372" spans="1:8" ht="11.25">
      <c r="A372">
        <v>371</v>
      </c>
      <c r="B372" t="s">
        <v>942</v>
      </c>
      <c r="C372" t="s">
        <v>954</v>
      </c>
      <c r="D372" t="s">
        <v>955</v>
      </c>
      <c r="E372" t="s">
        <v>2178</v>
      </c>
      <c r="F372" t="s">
        <v>2179</v>
      </c>
      <c r="G372" t="s">
        <v>2165</v>
      </c>
      <c r="H372" t="s">
        <v>107</v>
      </c>
    </row>
    <row r="373" spans="1:8" ht="11.25">
      <c r="A373">
        <v>372</v>
      </c>
      <c r="B373" t="s">
        <v>942</v>
      </c>
      <c r="C373" t="s">
        <v>956</v>
      </c>
      <c r="D373" t="s">
        <v>957</v>
      </c>
      <c r="E373" t="s">
        <v>2180</v>
      </c>
      <c r="F373" t="s">
        <v>2181</v>
      </c>
      <c r="G373" t="s">
        <v>2165</v>
      </c>
      <c r="H373" t="s">
        <v>108</v>
      </c>
    </row>
    <row r="374" spans="1:8" ht="11.25">
      <c r="A374">
        <v>373</v>
      </c>
      <c r="B374" t="s">
        <v>942</v>
      </c>
      <c r="C374" t="s">
        <v>956</v>
      </c>
      <c r="D374" t="s">
        <v>957</v>
      </c>
      <c r="E374" t="s">
        <v>2182</v>
      </c>
      <c r="F374" t="s">
        <v>2183</v>
      </c>
      <c r="G374" t="s">
        <v>2165</v>
      </c>
      <c r="H374" t="s">
        <v>107</v>
      </c>
    </row>
    <row r="375" spans="1:8" ht="11.25">
      <c r="A375">
        <v>374</v>
      </c>
      <c r="B375" t="s">
        <v>942</v>
      </c>
      <c r="C375" t="s">
        <v>641</v>
      </c>
      <c r="D375" t="s">
        <v>958</v>
      </c>
      <c r="E375" t="s">
        <v>2184</v>
      </c>
      <c r="F375" t="s">
        <v>2185</v>
      </c>
      <c r="G375" t="s">
        <v>2165</v>
      </c>
      <c r="H375" t="s">
        <v>107</v>
      </c>
    </row>
    <row r="376" spans="1:8" ht="11.25">
      <c r="A376">
        <v>375</v>
      </c>
      <c r="B376" t="s">
        <v>942</v>
      </c>
      <c r="C376" t="s">
        <v>690</v>
      </c>
      <c r="D376" t="s">
        <v>959</v>
      </c>
      <c r="E376" t="s">
        <v>2186</v>
      </c>
      <c r="F376" t="s">
        <v>2187</v>
      </c>
      <c r="G376" t="s">
        <v>2165</v>
      </c>
      <c r="H376" t="s">
        <v>107</v>
      </c>
    </row>
    <row r="377" spans="1:8" ht="11.25">
      <c r="A377">
        <v>376</v>
      </c>
      <c r="B377" t="s">
        <v>960</v>
      </c>
      <c r="C377" t="s">
        <v>962</v>
      </c>
      <c r="D377" t="s">
        <v>963</v>
      </c>
      <c r="E377" t="s">
        <v>2188</v>
      </c>
      <c r="F377" t="s">
        <v>2189</v>
      </c>
      <c r="G377" t="s">
        <v>2190</v>
      </c>
      <c r="H377" t="s">
        <v>107</v>
      </c>
    </row>
    <row r="378" spans="1:8" ht="11.25">
      <c r="A378">
        <v>377</v>
      </c>
      <c r="B378" t="s">
        <v>960</v>
      </c>
      <c r="C378" t="s">
        <v>962</v>
      </c>
      <c r="D378" t="s">
        <v>963</v>
      </c>
      <c r="E378" t="s">
        <v>2191</v>
      </c>
      <c r="F378" t="s">
        <v>2192</v>
      </c>
      <c r="G378" t="s">
        <v>2190</v>
      </c>
      <c r="H378" t="s">
        <v>107</v>
      </c>
    </row>
    <row r="379" spans="1:8" ht="11.25">
      <c r="A379">
        <v>378</v>
      </c>
      <c r="B379" t="s">
        <v>960</v>
      </c>
      <c r="C379" t="s">
        <v>962</v>
      </c>
      <c r="D379" t="s">
        <v>963</v>
      </c>
      <c r="E379" t="s">
        <v>1491</v>
      </c>
      <c r="F379" t="s">
        <v>2193</v>
      </c>
      <c r="G379" t="s">
        <v>2190</v>
      </c>
      <c r="H379" t="s">
        <v>108</v>
      </c>
    </row>
    <row r="380" spans="1:8" ht="11.25">
      <c r="A380">
        <v>379</v>
      </c>
      <c r="B380" t="s">
        <v>960</v>
      </c>
      <c r="C380" t="s">
        <v>847</v>
      </c>
      <c r="D380" t="s">
        <v>964</v>
      </c>
      <c r="E380" t="s">
        <v>2194</v>
      </c>
      <c r="F380" t="s">
        <v>2195</v>
      </c>
      <c r="G380" t="s">
        <v>2190</v>
      </c>
      <c r="H380" t="s">
        <v>107</v>
      </c>
    </row>
    <row r="381" spans="1:8" ht="11.25">
      <c r="A381">
        <v>380</v>
      </c>
      <c r="B381" t="s">
        <v>960</v>
      </c>
      <c r="C381" t="s">
        <v>847</v>
      </c>
      <c r="D381" t="s">
        <v>964</v>
      </c>
      <c r="E381" t="s">
        <v>1523</v>
      </c>
      <c r="F381" t="s">
        <v>2196</v>
      </c>
      <c r="G381" t="s">
        <v>2190</v>
      </c>
      <c r="H381" t="s">
        <v>107</v>
      </c>
    </row>
    <row r="382" spans="1:8" ht="11.25">
      <c r="A382">
        <v>381</v>
      </c>
      <c r="B382" t="s">
        <v>960</v>
      </c>
      <c r="C382" t="s">
        <v>847</v>
      </c>
      <c r="D382" t="s">
        <v>964</v>
      </c>
      <c r="E382" t="s">
        <v>2197</v>
      </c>
      <c r="F382" t="s">
        <v>2198</v>
      </c>
      <c r="G382" t="s">
        <v>2190</v>
      </c>
      <c r="H382" t="s">
        <v>108</v>
      </c>
    </row>
    <row r="383" spans="1:8" ht="11.25">
      <c r="A383">
        <v>382</v>
      </c>
      <c r="B383" t="s">
        <v>960</v>
      </c>
      <c r="C383" t="s">
        <v>965</v>
      </c>
      <c r="D383" t="s">
        <v>966</v>
      </c>
      <c r="E383" t="s">
        <v>2199</v>
      </c>
      <c r="F383" t="s">
        <v>2200</v>
      </c>
      <c r="G383" t="s">
        <v>2190</v>
      </c>
      <c r="H383" t="s">
        <v>107</v>
      </c>
    </row>
    <row r="384" spans="1:8" ht="11.25">
      <c r="A384">
        <v>383</v>
      </c>
      <c r="B384" t="s">
        <v>960</v>
      </c>
      <c r="C384" t="s">
        <v>967</v>
      </c>
      <c r="D384" t="s">
        <v>968</v>
      </c>
      <c r="E384" t="s">
        <v>2201</v>
      </c>
      <c r="F384" t="s">
        <v>2202</v>
      </c>
      <c r="G384" t="s">
        <v>2190</v>
      </c>
      <c r="H384" t="s">
        <v>107</v>
      </c>
    </row>
    <row r="385" spans="1:8" ht="11.25">
      <c r="A385">
        <v>384</v>
      </c>
      <c r="B385" t="s">
        <v>960</v>
      </c>
      <c r="C385" t="s">
        <v>969</v>
      </c>
      <c r="D385" t="s">
        <v>970</v>
      </c>
      <c r="E385" t="s">
        <v>2203</v>
      </c>
      <c r="F385" t="s">
        <v>2204</v>
      </c>
      <c r="G385" t="s">
        <v>2190</v>
      </c>
      <c r="H385" t="s">
        <v>108</v>
      </c>
    </row>
    <row r="386" spans="1:8" ht="11.25">
      <c r="A386">
        <v>385</v>
      </c>
      <c r="B386" t="s">
        <v>960</v>
      </c>
      <c r="C386" t="s">
        <v>971</v>
      </c>
      <c r="D386" t="s">
        <v>972</v>
      </c>
      <c r="E386" t="s">
        <v>2205</v>
      </c>
      <c r="F386" t="s">
        <v>2206</v>
      </c>
      <c r="G386" t="s">
        <v>2190</v>
      </c>
      <c r="H386" t="s">
        <v>107</v>
      </c>
    </row>
    <row r="387" spans="1:8" ht="11.25">
      <c r="A387">
        <v>386</v>
      </c>
      <c r="B387" t="s">
        <v>960</v>
      </c>
      <c r="C387" t="s">
        <v>971</v>
      </c>
      <c r="D387" t="s">
        <v>972</v>
      </c>
      <c r="E387" t="s">
        <v>2207</v>
      </c>
      <c r="F387" t="s">
        <v>2208</v>
      </c>
      <c r="G387" t="s">
        <v>2190</v>
      </c>
      <c r="H387" t="s">
        <v>107</v>
      </c>
    </row>
    <row r="388" spans="1:8" ht="11.25">
      <c r="A388">
        <v>387</v>
      </c>
      <c r="B388" t="s">
        <v>960</v>
      </c>
      <c r="C388" t="s">
        <v>973</v>
      </c>
      <c r="D388" t="s">
        <v>974</v>
      </c>
      <c r="E388" t="s">
        <v>2209</v>
      </c>
      <c r="F388" t="s">
        <v>2210</v>
      </c>
      <c r="G388" t="s">
        <v>2190</v>
      </c>
      <c r="H388" t="s">
        <v>108</v>
      </c>
    </row>
    <row r="389" spans="1:8" ht="11.25">
      <c r="A389">
        <v>388</v>
      </c>
      <c r="B389" t="s">
        <v>960</v>
      </c>
      <c r="C389" t="s">
        <v>833</v>
      </c>
      <c r="D389" t="s">
        <v>975</v>
      </c>
      <c r="E389" t="s">
        <v>2188</v>
      </c>
      <c r="F389" t="s">
        <v>2211</v>
      </c>
      <c r="G389" t="s">
        <v>2190</v>
      </c>
      <c r="H389" t="s">
        <v>107</v>
      </c>
    </row>
    <row r="390" spans="1:8" ht="11.25">
      <c r="A390">
        <v>389</v>
      </c>
      <c r="B390" t="s">
        <v>960</v>
      </c>
      <c r="C390" t="s">
        <v>976</v>
      </c>
      <c r="D390" t="s">
        <v>977</v>
      </c>
      <c r="E390" t="s">
        <v>2203</v>
      </c>
      <c r="F390" t="s">
        <v>2212</v>
      </c>
      <c r="G390" t="s">
        <v>2190</v>
      </c>
      <c r="H390" t="s">
        <v>107</v>
      </c>
    </row>
    <row r="391" spans="1:8" ht="11.25">
      <c r="A391">
        <v>390</v>
      </c>
      <c r="B391" t="s">
        <v>960</v>
      </c>
      <c r="C391" t="s">
        <v>978</v>
      </c>
      <c r="D391" t="s">
        <v>979</v>
      </c>
      <c r="E391" t="s">
        <v>2213</v>
      </c>
      <c r="F391" t="s">
        <v>2214</v>
      </c>
      <c r="G391" t="s">
        <v>2190</v>
      </c>
      <c r="H391" t="s">
        <v>107</v>
      </c>
    </row>
    <row r="392" spans="1:8" ht="11.25">
      <c r="A392">
        <v>391</v>
      </c>
      <c r="B392" t="s">
        <v>960</v>
      </c>
      <c r="C392" t="s">
        <v>978</v>
      </c>
      <c r="D392" t="s">
        <v>979</v>
      </c>
      <c r="E392" t="s">
        <v>2215</v>
      </c>
      <c r="F392" t="s">
        <v>2216</v>
      </c>
      <c r="G392" t="s">
        <v>2190</v>
      </c>
      <c r="H392" t="s">
        <v>107</v>
      </c>
    </row>
    <row r="393" spans="1:8" ht="11.25">
      <c r="A393">
        <v>392</v>
      </c>
      <c r="B393" t="s">
        <v>960</v>
      </c>
      <c r="C393" t="s">
        <v>978</v>
      </c>
      <c r="D393" t="s">
        <v>979</v>
      </c>
      <c r="E393" t="s">
        <v>2217</v>
      </c>
      <c r="F393" t="s">
        <v>2218</v>
      </c>
      <c r="G393" t="s">
        <v>2190</v>
      </c>
      <c r="H393" t="s">
        <v>108</v>
      </c>
    </row>
    <row r="394" spans="1:8" ht="11.25">
      <c r="A394">
        <v>393</v>
      </c>
      <c r="B394" t="s">
        <v>980</v>
      </c>
      <c r="C394" t="s">
        <v>982</v>
      </c>
      <c r="D394" t="s">
        <v>983</v>
      </c>
      <c r="E394" t="s">
        <v>2219</v>
      </c>
      <c r="F394" t="s">
        <v>2220</v>
      </c>
      <c r="G394" t="s">
        <v>2221</v>
      </c>
      <c r="H394" t="s">
        <v>107</v>
      </c>
    </row>
    <row r="395" spans="1:8" ht="11.25">
      <c r="A395">
        <v>394</v>
      </c>
      <c r="B395" t="s">
        <v>980</v>
      </c>
      <c r="C395" t="s">
        <v>984</v>
      </c>
      <c r="D395" t="s">
        <v>985</v>
      </c>
      <c r="E395" t="s">
        <v>2222</v>
      </c>
      <c r="F395" t="s">
        <v>2223</v>
      </c>
      <c r="G395" t="s">
        <v>2221</v>
      </c>
      <c r="H395" t="s">
        <v>107</v>
      </c>
    </row>
    <row r="396" spans="1:8" ht="11.25">
      <c r="A396">
        <v>395</v>
      </c>
      <c r="B396" t="s">
        <v>980</v>
      </c>
      <c r="C396" t="s">
        <v>986</v>
      </c>
      <c r="D396" t="s">
        <v>987</v>
      </c>
      <c r="E396" t="s">
        <v>2224</v>
      </c>
      <c r="F396" t="s">
        <v>2225</v>
      </c>
      <c r="G396" t="s">
        <v>2221</v>
      </c>
      <c r="H396" t="s">
        <v>107</v>
      </c>
    </row>
    <row r="397" spans="1:8" ht="11.25">
      <c r="A397">
        <v>396</v>
      </c>
      <c r="B397" t="s">
        <v>980</v>
      </c>
      <c r="C397" t="s">
        <v>988</v>
      </c>
      <c r="D397" t="s">
        <v>989</v>
      </c>
      <c r="E397" t="s">
        <v>2226</v>
      </c>
      <c r="F397" t="s">
        <v>2227</v>
      </c>
      <c r="G397" t="s">
        <v>2221</v>
      </c>
      <c r="H397" t="s">
        <v>108</v>
      </c>
    </row>
    <row r="398" spans="1:8" ht="11.25">
      <c r="A398">
        <v>397</v>
      </c>
      <c r="B398" t="s">
        <v>980</v>
      </c>
      <c r="C398" t="s">
        <v>988</v>
      </c>
      <c r="D398" t="s">
        <v>989</v>
      </c>
      <c r="E398" t="s">
        <v>2228</v>
      </c>
      <c r="F398" t="s">
        <v>2229</v>
      </c>
      <c r="G398" t="s">
        <v>2221</v>
      </c>
      <c r="H398" t="s">
        <v>107</v>
      </c>
    </row>
    <row r="399" spans="1:8" ht="11.25">
      <c r="A399">
        <v>398</v>
      </c>
      <c r="B399" t="s">
        <v>980</v>
      </c>
      <c r="C399" t="s">
        <v>990</v>
      </c>
      <c r="D399" t="s">
        <v>991</v>
      </c>
      <c r="E399" t="s">
        <v>2228</v>
      </c>
      <c r="F399" t="s">
        <v>2230</v>
      </c>
      <c r="G399" t="s">
        <v>2221</v>
      </c>
      <c r="H399" t="s">
        <v>107</v>
      </c>
    </row>
    <row r="400" spans="1:8" ht="11.25">
      <c r="A400">
        <v>399</v>
      </c>
      <c r="B400" t="s">
        <v>980</v>
      </c>
      <c r="C400" t="s">
        <v>992</v>
      </c>
      <c r="D400" t="s">
        <v>993</v>
      </c>
      <c r="E400" t="s">
        <v>2231</v>
      </c>
      <c r="F400" t="s">
        <v>2232</v>
      </c>
      <c r="G400" t="s">
        <v>2221</v>
      </c>
      <c r="H400" t="s">
        <v>107</v>
      </c>
    </row>
    <row r="401" spans="1:8" ht="11.25">
      <c r="A401">
        <v>400</v>
      </c>
      <c r="B401" t="s">
        <v>980</v>
      </c>
      <c r="C401" t="s">
        <v>994</v>
      </c>
      <c r="D401" t="s">
        <v>995</v>
      </c>
      <c r="E401" t="s">
        <v>2233</v>
      </c>
      <c r="F401" t="s">
        <v>2234</v>
      </c>
      <c r="G401" t="s">
        <v>2221</v>
      </c>
      <c r="H401" t="s">
        <v>108</v>
      </c>
    </row>
    <row r="402" spans="1:8" ht="11.25">
      <c r="A402">
        <v>401</v>
      </c>
      <c r="B402" t="s">
        <v>980</v>
      </c>
      <c r="C402" t="s">
        <v>994</v>
      </c>
      <c r="D402" t="s">
        <v>995</v>
      </c>
      <c r="E402" t="s">
        <v>2235</v>
      </c>
      <c r="F402" t="s">
        <v>2236</v>
      </c>
      <c r="G402" t="s">
        <v>2221</v>
      </c>
      <c r="H402" t="s">
        <v>108</v>
      </c>
    </row>
    <row r="403" spans="1:8" ht="11.25">
      <c r="A403">
        <v>402</v>
      </c>
      <c r="B403" t="s">
        <v>980</v>
      </c>
      <c r="C403" t="s">
        <v>996</v>
      </c>
      <c r="D403" t="s">
        <v>997</v>
      </c>
      <c r="E403" t="s">
        <v>2231</v>
      </c>
      <c r="F403" t="s">
        <v>2237</v>
      </c>
      <c r="G403" t="s">
        <v>2221</v>
      </c>
      <c r="H403" t="s">
        <v>108</v>
      </c>
    </row>
    <row r="404" spans="1:8" ht="11.25">
      <c r="A404">
        <v>403</v>
      </c>
      <c r="B404" t="s">
        <v>980</v>
      </c>
      <c r="C404" t="s">
        <v>996</v>
      </c>
      <c r="D404" t="s">
        <v>997</v>
      </c>
      <c r="E404" t="s">
        <v>2238</v>
      </c>
      <c r="F404" t="s">
        <v>2239</v>
      </c>
      <c r="G404" t="s">
        <v>2221</v>
      </c>
      <c r="H404" t="s">
        <v>108</v>
      </c>
    </row>
    <row r="405" spans="1:8" ht="11.25">
      <c r="A405">
        <v>404</v>
      </c>
      <c r="B405" t="s">
        <v>980</v>
      </c>
      <c r="C405" t="s">
        <v>998</v>
      </c>
      <c r="D405" t="s">
        <v>999</v>
      </c>
      <c r="E405" t="s">
        <v>2228</v>
      </c>
      <c r="F405" t="s">
        <v>2240</v>
      </c>
      <c r="G405" t="s">
        <v>2221</v>
      </c>
      <c r="H405" t="s">
        <v>107</v>
      </c>
    </row>
    <row r="406" spans="1:8" ht="11.25">
      <c r="A406">
        <v>405</v>
      </c>
      <c r="B406" t="s">
        <v>980</v>
      </c>
      <c r="C406" t="s">
        <v>1000</v>
      </c>
      <c r="D406" t="s">
        <v>1001</v>
      </c>
      <c r="E406" t="s">
        <v>2228</v>
      </c>
      <c r="F406" t="s">
        <v>2241</v>
      </c>
      <c r="G406" t="s">
        <v>2221</v>
      </c>
      <c r="H406" t="s">
        <v>107</v>
      </c>
    </row>
    <row r="407" spans="1:8" ht="11.25">
      <c r="A407">
        <v>406</v>
      </c>
      <c r="B407" t="s">
        <v>1002</v>
      </c>
      <c r="C407" t="s">
        <v>1004</v>
      </c>
      <c r="D407" t="s">
        <v>1005</v>
      </c>
      <c r="E407" t="s">
        <v>2242</v>
      </c>
      <c r="F407" t="s">
        <v>2243</v>
      </c>
      <c r="G407" t="s">
        <v>2244</v>
      </c>
      <c r="H407" t="s">
        <v>107</v>
      </c>
    </row>
    <row r="408" spans="1:8" ht="11.25">
      <c r="A408">
        <v>407</v>
      </c>
      <c r="B408" t="s">
        <v>1002</v>
      </c>
      <c r="C408" t="s">
        <v>1006</v>
      </c>
      <c r="D408" t="s">
        <v>1007</v>
      </c>
      <c r="E408" t="s">
        <v>2245</v>
      </c>
      <c r="F408" t="s">
        <v>2246</v>
      </c>
      <c r="G408" t="s">
        <v>2244</v>
      </c>
      <c r="H408" t="s">
        <v>107</v>
      </c>
    </row>
    <row r="409" spans="1:8" ht="11.25">
      <c r="A409">
        <v>408</v>
      </c>
      <c r="B409" t="s">
        <v>1002</v>
      </c>
      <c r="C409" t="s">
        <v>1008</v>
      </c>
      <c r="D409" t="s">
        <v>1009</v>
      </c>
      <c r="E409" t="s">
        <v>2247</v>
      </c>
      <c r="F409" t="s">
        <v>2248</v>
      </c>
      <c r="G409" t="s">
        <v>2244</v>
      </c>
      <c r="H409" t="s">
        <v>107</v>
      </c>
    </row>
    <row r="410" spans="1:8" ht="11.25">
      <c r="A410">
        <v>409</v>
      </c>
      <c r="B410" t="s">
        <v>1002</v>
      </c>
      <c r="C410" t="s">
        <v>1010</v>
      </c>
      <c r="D410" t="s">
        <v>1011</v>
      </c>
      <c r="E410" t="s">
        <v>2249</v>
      </c>
      <c r="F410" t="s">
        <v>2250</v>
      </c>
      <c r="G410" t="s">
        <v>2244</v>
      </c>
      <c r="H410" t="s">
        <v>107</v>
      </c>
    </row>
    <row r="411" spans="1:8" ht="11.25">
      <c r="A411">
        <v>410</v>
      </c>
      <c r="B411" t="s">
        <v>1002</v>
      </c>
      <c r="C411" t="s">
        <v>1012</v>
      </c>
      <c r="D411" t="s">
        <v>1013</v>
      </c>
      <c r="E411" t="s">
        <v>2247</v>
      </c>
      <c r="F411" t="s">
        <v>2251</v>
      </c>
      <c r="G411" t="s">
        <v>2244</v>
      </c>
      <c r="H411" t="s">
        <v>108</v>
      </c>
    </row>
    <row r="412" spans="1:8" ht="11.25">
      <c r="A412">
        <v>411</v>
      </c>
      <c r="B412" t="s">
        <v>1002</v>
      </c>
      <c r="C412" t="s">
        <v>1014</v>
      </c>
      <c r="D412" t="s">
        <v>1015</v>
      </c>
      <c r="E412" t="s">
        <v>2252</v>
      </c>
      <c r="F412" t="s">
        <v>2253</v>
      </c>
      <c r="G412" t="s">
        <v>2244</v>
      </c>
      <c r="H412" t="s">
        <v>107</v>
      </c>
    </row>
    <row r="413" spans="1:8" ht="11.25">
      <c r="A413">
        <v>412</v>
      </c>
      <c r="B413" t="s">
        <v>1002</v>
      </c>
      <c r="C413" t="s">
        <v>1014</v>
      </c>
      <c r="D413" t="s">
        <v>1015</v>
      </c>
      <c r="E413" t="s">
        <v>2254</v>
      </c>
      <c r="F413" t="s">
        <v>2255</v>
      </c>
      <c r="G413" t="s">
        <v>2244</v>
      </c>
      <c r="H413" t="s">
        <v>107</v>
      </c>
    </row>
    <row r="414" spans="1:8" ht="11.25">
      <c r="A414">
        <v>413</v>
      </c>
      <c r="B414" t="s">
        <v>1002</v>
      </c>
      <c r="C414" t="s">
        <v>1016</v>
      </c>
      <c r="D414" t="s">
        <v>1017</v>
      </c>
      <c r="E414" t="s">
        <v>2256</v>
      </c>
      <c r="F414" t="s">
        <v>2257</v>
      </c>
      <c r="G414" t="s">
        <v>2244</v>
      </c>
      <c r="H414" t="s">
        <v>108</v>
      </c>
    </row>
    <row r="415" spans="1:8" ht="11.25">
      <c r="A415">
        <v>414</v>
      </c>
      <c r="B415" t="s">
        <v>1002</v>
      </c>
      <c r="C415" t="s">
        <v>1016</v>
      </c>
      <c r="D415" t="s">
        <v>1017</v>
      </c>
      <c r="E415" t="s">
        <v>2258</v>
      </c>
      <c r="F415" t="s">
        <v>2259</v>
      </c>
      <c r="G415" t="s">
        <v>2244</v>
      </c>
      <c r="H415" t="s">
        <v>108</v>
      </c>
    </row>
    <row r="416" spans="1:8" ht="11.25">
      <c r="A416">
        <v>415</v>
      </c>
      <c r="B416" t="s">
        <v>1002</v>
      </c>
      <c r="C416" t="s">
        <v>1016</v>
      </c>
      <c r="D416" t="s">
        <v>1017</v>
      </c>
      <c r="E416" t="s">
        <v>2260</v>
      </c>
      <c r="F416" t="s">
        <v>2261</v>
      </c>
      <c r="G416" t="s">
        <v>2244</v>
      </c>
      <c r="H416" t="s">
        <v>107</v>
      </c>
    </row>
    <row r="417" spans="1:8" ht="11.25">
      <c r="A417">
        <v>416</v>
      </c>
      <c r="B417" t="s">
        <v>1002</v>
      </c>
      <c r="C417" t="s">
        <v>831</v>
      </c>
      <c r="D417" t="s">
        <v>1018</v>
      </c>
      <c r="E417" t="s">
        <v>2262</v>
      </c>
      <c r="F417" t="s">
        <v>2263</v>
      </c>
      <c r="G417" t="s">
        <v>1799</v>
      </c>
      <c r="H417" t="s">
        <v>107</v>
      </c>
    </row>
    <row r="418" spans="1:8" ht="11.25">
      <c r="A418">
        <v>417</v>
      </c>
      <c r="B418" t="s">
        <v>1002</v>
      </c>
      <c r="C418" t="s">
        <v>831</v>
      </c>
      <c r="D418" t="s">
        <v>1018</v>
      </c>
      <c r="E418" t="s">
        <v>2264</v>
      </c>
      <c r="F418" t="s">
        <v>1852</v>
      </c>
      <c r="G418" t="s">
        <v>2244</v>
      </c>
      <c r="H418" t="s">
        <v>107</v>
      </c>
    </row>
    <row r="419" spans="1:8" ht="11.25">
      <c r="A419">
        <v>418</v>
      </c>
      <c r="B419" t="s">
        <v>1002</v>
      </c>
      <c r="C419" t="s">
        <v>1019</v>
      </c>
      <c r="D419" t="s">
        <v>1020</v>
      </c>
      <c r="E419" t="s">
        <v>2265</v>
      </c>
      <c r="F419" t="s">
        <v>2266</v>
      </c>
      <c r="G419" t="s">
        <v>2244</v>
      </c>
      <c r="H419" t="s">
        <v>107</v>
      </c>
    </row>
    <row r="420" spans="1:8" ht="11.25">
      <c r="A420">
        <v>419</v>
      </c>
      <c r="B420" t="s">
        <v>1021</v>
      </c>
      <c r="C420" t="s">
        <v>1023</v>
      </c>
      <c r="D420" t="s">
        <v>1024</v>
      </c>
      <c r="E420" t="s">
        <v>2267</v>
      </c>
      <c r="F420" t="s">
        <v>2268</v>
      </c>
      <c r="G420" t="s">
        <v>2269</v>
      </c>
      <c r="H420" t="s">
        <v>108</v>
      </c>
    </row>
    <row r="421" spans="1:8" ht="11.25">
      <c r="A421">
        <v>420</v>
      </c>
      <c r="B421" t="s">
        <v>1021</v>
      </c>
      <c r="C421" t="s">
        <v>1023</v>
      </c>
      <c r="D421" t="s">
        <v>1024</v>
      </c>
      <c r="E421" t="s">
        <v>2270</v>
      </c>
      <c r="F421" t="s">
        <v>2271</v>
      </c>
      <c r="G421" t="s">
        <v>2269</v>
      </c>
      <c r="H421" t="s">
        <v>107</v>
      </c>
    </row>
    <row r="422" spans="1:8" ht="11.25">
      <c r="A422">
        <v>421</v>
      </c>
      <c r="B422" t="s">
        <v>1021</v>
      </c>
      <c r="C422" t="s">
        <v>1023</v>
      </c>
      <c r="D422" t="s">
        <v>1024</v>
      </c>
      <c r="E422" t="s">
        <v>2272</v>
      </c>
      <c r="F422" t="s">
        <v>2273</v>
      </c>
      <c r="G422" t="s">
        <v>2269</v>
      </c>
      <c r="H422" t="s">
        <v>108</v>
      </c>
    </row>
    <row r="423" spans="1:8" ht="11.25">
      <c r="A423">
        <v>422</v>
      </c>
      <c r="B423" t="s">
        <v>1021</v>
      </c>
      <c r="C423" t="s">
        <v>1023</v>
      </c>
      <c r="D423" t="s">
        <v>1024</v>
      </c>
      <c r="E423" t="s">
        <v>2274</v>
      </c>
      <c r="F423" t="s">
        <v>2275</v>
      </c>
      <c r="G423" t="s">
        <v>2269</v>
      </c>
      <c r="H423" t="s">
        <v>108</v>
      </c>
    </row>
    <row r="424" spans="1:8" ht="11.25">
      <c r="A424">
        <v>423</v>
      </c>
      <c r="B424" t="s">
        <v>1021</v>
      </c>
      <c r="C424" t="s">
        <v>1023</v>
      </c>
      <c r="D424" t="s">
        <v>1024</v>
      </c>
      <c r="E424" t="s">
        <v>2276</v>
      </c>
      <c r="F424" t="s">
        <v>2277</v>
      </c>
      <c r="G424" t="s">
        <v>2269</v>
      </c>
      <c r="H424" t="s">
        <v>107</v>
      </c>
    </row>
    <row r="425" spans="1:8" ht="11.25">
      <c r="A425">
        <v>424</v>
      </c>
      <c r="B425" t="s">
        <v>1021</v>
      </c>
      <c r="C425" t="s">
        <v>1025</v>
      </c>
      <c r="D425" t="s">
        <v>1026</v>
      </c>
      <c r="E425" t="s">
        <v>2278</v>
      </c>
      <c r="F425" t="s">
        <v>2279</v>
      </c>
      <c r="G425" t="s">
        <v>1799</v>
      </c>
      <c r="H425" t="s">
        <v>108</v>
      </c>
    </row>
    <row r="426" spans="1:8" ht="11.25">
      <c r="A426">
        <v>425</v>
      </c>
      <c r="B426" t="s">
        <v>1021</v>
      </c>
      <c r="C426" t="s">
        <v>1025</v>
      </c>
      <c r="D426" t="s">
        <v>1026</v>
      </c>
      <c r="E426" t="s">
        <v>2280</v>
      </c>
      <c r="F426" t="s">
        <v>2281</v>
      </c>
      <c r="G426" t="s">
        <v>2269</v>
      </c>
      <c r="H426" t="s">
        <v>107</v>
      </c>
    </row>
    <row r="427" spans="1:8" ht="11.25">
      <c r="A427">
        <v>426</v>
      </c>
      <c r="B427" t="s">
        <v>1021</v>
      </c>
      <c r="C427" t="s">
        <v>1027</v>
      </c>
      <c r="D427" t="s">
        <v>1028</v>
      </c>
      <c r="E427" t="s">
        <v>2282</v>
      </c>
      <c r="F427" t="s">
        <v>2283</v>
      </c>
      <c r="G427" t="s">
        <v>2269</v>
      </c>
      <c r="H427" t="s">
        <v>108</v>
      </c>
    </row>
    <row r="428" spans="1:8" ht="11.25">
      <c r="A428">
        <v>427</v>
      </c>
      <c r="B428" t="s">
        <v>1021</v>
      </c>
      <c r="C428" t="s">
        <v>1029</v>
      </c>
      <c r="D428" t="s">
        <v>1030</v>
      </c>
      <c r="E428" t="s">
        <v>2050</v>
      </c>
      <c r="F428" t="s">
        <v>2284</v>
      </c>
      <c r="G428" t="s">
        <v>2269</v>
      </c>
      <c r="H428" t="s">
        <v>107</v>
      </c>
    </row>
    <row r="429" spans="1:8" ht="11.25">
      <c r="A429">
        <v>428</v>
      </c>
      <c r="B429" t="s">
        <v>1021</v>
      </c>
      <c r="C429" t="s">
        <v>1031</v>
      </c>
      <c r="D429" t="s">
        <v>1032</v>
      </c>
      <c r="E429" t="s">
        <v>2285</v>
      </c>
      <c r="F429" t="s">
        <v>2286</v>
      </c>
      <c r="G429" t="s">
        <v>2269</v>
      </c>
      <c r="H429" t="s">
        <v>108</v>
      </c>
    </row>
    <row r="430" spans="1:8" ht="11.25">
      <c r="A430">
        <v>429</v>
      </c>
      <c r="B430" t="s">
        <v>1021</v>
      </c>
      <c r="C430" t="s">
        <v>1031</v>
      </c>
      <c r="D430" t="s">
        <v>1032</v>
      </c>
      <c r="E430" t="s">
        <v>2287</v>
      </c>
      <c r="F430" t="s">
        <v>2288</v>
      </c>
      <c r="G430" t="s">
        <v>2269</v>
      </c>
      <c r="H430" t="s">
        <v>107</v>
      </c>
    </row>
    <row r="431" spans="1:8" ht="11.25">
      <c r="A431">
        <v>430</v>
      </c>
      <c r="B431" t="s">
        <v>1021</v>
      </c>
      <c r="C431" t="s">
        <v>1031</v>
      </c>
      <c r="D431" t="s">
        <v>1032</v>
      </c>
      <c r="E431" t="s">
        <v>2289</v>
      </c>
      <c r="F431" t="s">
        <v>2290</v>
      </c>
      <c r="G431" t="s">
        <v>2269</v>
      </c>
      <c r="H431" t="s">
        <v>107</v>
      </c>
    </row>
    <row r="432" spans="1:8" ht="11.25">
      <c r="A432">
        <v>431</v>
      </c>
      <c r="B432" t="s">
        <v>1021</v>
      </c>
      <c r="C432" t="s">
        <v>1033</v>
      </c>
      <c r="D432" t="s">
        <v>1034</v>
      </c>
      <c r="E432" t="s">
        <v>2291</v>
      </c>
      <c r="F432" t="s">
        <v>2292</v>
      </c>
      <c r="G432" t="s">
        <v>2269</v>
      </c>
      <c r="H432" t="s">
        <v>107</v>
      </c>
    </row>
    <row r="433" spans="1:8" ht="11.25">
      <c r="A433">
        <v>432</v>
      </c>
      <c r="B433" t="s">
        <v>1021</v>
      </c>
      <c r="C433" t="s">
        <v>1033</v>
      </c>
      <c r="D433" t="s">
        <v>1034</v>
      </c>
      <c r="E433" t="s">
        <v>2293</v>
      </c>
      <c r="F433" t="s">
        <v>2294</v>
      </c>
      <c r="G433" t="s">
        <v>2295</v>
      </c>
      <c r="H433" t="s">
        <v>108</v>
      </c>
    </row>
    <row r="434" spans="1:8" ht="11.25">
      <c r="A434">
        <v>433</v>
      </c>
      <c r="B434" t="s">
        <v>1021</v>
      </c>
      <c r="C434" t="s">
        <v>1035</v>
      </c>
      <c r="D434" t="s">
        <v>1036</v>
      </c>
      <c r="E434" t="s">
        <v>2296</v>
      </c>
      <c r="F434" t="s">
        <v>2297</v>
      </c>
      <c r="G434" t="s">
        <v>2269</v>
      </c>
      <c r="H434" t="s">
        <v>108</v>
      </c>
    </row>
    <row r="435" spans="1:8" ht="11.25">
      <c r="A435">
        <v>434</v>
      </c>
      <c r="B435" t="s">
        <v>1021</v>
      </c>
      <c r="C435" t="s">
        <v>1035</v>
      </c>
      <c r="D435" t="s">
        <v>1036</v>
      </c>
      <c r="E435" t="s">
        <v>2298</v>
      </c>
      <c r="F435" t="s">
        <v>2299</v>
      </c>
      <c r="G435" t="s">
        <v>2269</v>
      </c>
      <c r="H435" t="s">
        <v>109</v>
      </c>
    </row>
    <row r="436" spans="1:8" ht="11.25">
      <c r="A436">
        <v>435</v>
      </c>
      <c r="B436" t="s">
        <v>1021</v>
      </c>
      <c r="C436" t="s">
        <v>1035</v>
      </c>
      <c r="D436" t="s">
        <v>1036</v>
      </c>
      <c r="E436" t="s">
        <v>2300</v>
      </c>
      <c r="F436" t="s">
        <v>2301</v>
      </c>
      <c r="G436" t="s">
        <v>2269</v>
      </c>
      <c r="H436" t="s">
        <v>107</v>
      </c>
    </row>
    <row r="437" spans="1:8" ht="11.25">
      <c r="A437">
        <v>436</v>
      </c>
      <c r="B437" t="s">
        <v>1021</v>
      </c>
      <c r="C437" t="s">
        <v>1037</v>
      </c>
      <c r="D437" t="s">
        <v>1038</v>
      </c>
      <c r="E437" t="s">
        <v>2302</v>
      </c>
      <c r="F437" t="s">
        <v>2303</v>
      </c>
      <c r="G437" t="s">
        <v>2269</v>
      </c>
      <c r="H437" t="s">
        <v>108</v>
      </c>
    </row>
    <row r="438" spans="1:8" ht="11.25">
      <c r="A438">
        <v>437</v>
      </c>
      <c r="B438" t="s">
        <v>1021</v>
      </c>
      <c r="C438" t="s">
        <v>1037</v>
      </c>
      <c r="D438" t="s">
        <v>1038</v>
      </c>
      <c r="E438" t="s">
        <v>2304</v>
      </c>
      <c r="F438" t="s">
        <v>2305</v>
      </c>
      <c r="G438" t="s">
        <v>2269</v>
      </c>
      <c r="H438" t="s">
        <v>108</v>
      </c>
    </row>
    <row r="439" spans="1:8" ht="11.25">
      <c r="A439">
        <v>438</v>
      </c>
      <c r="B439" t="s">
        <v>1021</v>
      </c>
      <c r="C439" t="s">
        <v>1039</v>
      </c>
      <c r="D439" t="s">
        <v>1040</v>
      </c>
      <c r="E439" t="s">
        <v>2306</v>
      </c>
      <c r="F439" t="s">
        <v>2307</v>
      </c>
      <c r="G439" t="s">
        <v>2269</v>
      </c>
      <c r="H439" t="s">
        <v>107</v>
      </c>
    </row>
    <row r="440" spans="1:8" ht="11.25">
      <c r="A440">
        <v>439</v>
      </c>
      <c r="B440" t="s">
        <v>1021</v>
      </c>
      <c r="C440" t="s">
        <v>1041</v>
      </c>
      <c r="D440" t="s">
        <v>1042</v>
      </c>
      <c r="E440" t="s">
        <v>2304</v>
      </c>
      <c r="F440" t="s">
        <v>2308</v>
      </c>
      <c r="G440" t="s">
        <v>2269</v>
      </c>
      <c r="H440" t="s">
        <v>107</v>
      </c>
    </row>
    <row r="441" spans="1:8" ht="11.25">
      <c r="A441">
        <v>440</v>
      </c>
      <c r="B441" t="s">
        <v>1021</v>
      </c>
      <c r="C441" t="s">
        <v>1043</v>
      </c>
      <c r="D441" t="s">
        <v>1044</v>
      </c>
      <c r="E441" t="s">
        <v>2309</v>
      </c>
      <c r="F441" t="s">
        <v>2310</v>
      </c>
      <c r="G441" t="s">
        <v>2269</v>
      </c>
      <c r="H441" t="s">
        <v>108</v>
      </c>
    </row>
    <row r="442" spans="1:8" ht="11.25">
      <c r="A442">
        <v>441</v>
      </c>
      <c r="B442" t="s">
        <v>1021</v>
      </c>
      <c r="C442" t="s">
        <v>1045</v>
      </c>
      <c r="D442" t="s">
        <v>1046</v>
      </c>
      <c r="E442" t="s">
        <v>2050</v>
      </c>
      <c r="F442" t="s">
        <v>2311</v>
      </c>
      <c r="G442" t="s">
        <v>2269</v>
      </c>
      <c r="H442" t="s">
        <v>108</v>
      </c>
    </row>
    <row r="443" spans="1:8" ht="11.25">
      <c r="A443">
        <v>442</v>
      </c>
      <c r="B443" t="s">
        <v>1021</v>
      </c>
      <c r="C443" t="s">
        <v>1049</v>
      </c>
      <c r="D443" t="s">
        <v>1050</v>
      </c>
      <c r="E443" t="s">
        <v>2050</v>
      </c>
      <c r="F443" t="s">
        <v>2312</v>
      </c>
      <c r="G443" t="s">
        <v>2269</v>
      </c>
      <c r="H443" t="s">
        <v>107</v>
      </c>
    </row>
    <row r="444" spans="1:8" ht="11.25">
      <c r="A444">
        <v>443</v>
      </c>
      <c r="B444" t="s">
        <v>1021</v>
      </c>
      <c r="C444" t="s">
        <v>1051</v>
      </c>
      <c r="D444" t="s">
        <v>1052</v>
      </c>
      <c r="E444" t="s">
        <v>2050</v>
      </c>
      <c r="F444" t="s">
        <v>2313</v>
      </c>
      <c r="G444" t="s">
        <v>2269</v>
      </c>
      <c r="H444" t="s">
        <v>107</v>
      </c>
    </row>
    <row r="445" spans="1:8" ht="11.25">
      <c r="A445">
        <v>444</v>
      </c>
      <c r="B445" t="s">
        <v>1021</v>
      </c>
      <c r="C445" t="s">
        <v>1051</v>
      </c>
      <c r="D445" t="s">
        <v>1052</v>
      </c>
      <c r="E445" t="s">
        <v>2314</v>
      </c>
      <c r="F445" t="s">
        <v>2315</v>
      </c>
      <c r="G445" t="s">
        <v>2269</v>
      </c>
      <c r="H445" t="s">
        <v>108</v>
      </c>
    </row>
    <row r="446" spans="1:8" ht="11.25">
      <c r="A446">
        <v>445</v>
      </c>
      <c r="B446" t="s">
        <v>1021</v>
      </c>
      <c r="C446" t="s">
        <v>1051</v>
      </c>
      <c r="D446" t="s">
        <v>1052</v>
      </c>
      <c r="E446" t="s">
        <v>2316</v>
      </c>
      <c r="F446" t="s">
        <v>2317</v>
      </c>
      <c r="G446" t="s">
        <v>2269</v>
      </c>
      <c r="H446" t="s">
        <v>107</v>
      </c>
    </row>
    <row r="447" spans="1:8" ht="11.25">
      <c r="A447">
        <v>446</v>
      </c>
      <c r="B447" t="s">
        <v>1021</v>
      </c>
      <c r="C447" t="s">
        <v>1053</v>
      </c>
      <c r="D447" t="s">
        <v>1054</v>
      </c>
      <c r="E447" t="s">
        <v>2318</v>
      </c>
      <c r="F447" t="s">
        <v>2319</v>
      </c>
      <c r="G447" t="s">
        <v>2269</v>
      </c>
      <c r="H447" t="s">
        <v>107</v>
      </c>
    </row>
    <row r="448" spans="1:8" ht="11.25">
      <c r="A448">
        <v>447</v>
      </c>
      <c r="B448" t="s">
        <v>1021</v>
      </c>
      <c r="C448" t="s">
        <v>1055</v>
      </c>
      <c r="D448" t="s">
        <v>1056</v>
      </c>
      <c r="E448" t="s">
        <v>2320</v>
      </c>
      <c r="F448" t="s">
        <v>2321</v>
      </c>
      <c r="G448" t="s">
        <v>2269</v>
      </c>
      <c r="H448" t="s">
        <v>108</v>
      </c>
    </row>
    <row r="449" spans="1:8" ht="11.25">
      <c r="A449">
        <v>448</v>
      </c>
      <c r="B449" t="s">
        <v>1021</v>
      </c>
      <c r="C449" t="s">
        <v>1057</v>
      </c>
      <c r="D449" t="s">
        <v>1058</v>
      </c>
      <c r="E449" t="s">
        <v>2050</v>
      </c>
      <c r="F449" t="s">
        <v>2322</v>
      </c>
      <c r="G449" t="s">
        <v>2269</v>
      </c>
      <c r="H449" t="s">
        <v>107</v>
      </c>
    </row>
    <row r="450" spans="1:8" ht="11.25">
      <c r="A450">
        <v>449</v>
      </c>
      <c r="B450" t="s">
        <v>1021</v>
      </c>
      <c r="C450" t="s">
        <v>1059</v>
      </c>
      <c r="D450" t="s">
        <v>1060</v>
      </c>
      <c r="E450" t="s">
        <v>2050</v>
      </c>
      <c r="F450" t="s">
        <v>2323</v>
      </c>
      <c r="G450" t="s">
        <v>2269</v>
      </c>
      <c r="H450" t="s">
        <v>107</v>
      </c>
    </row>
    <row r="451" spans="1:8" ht="11.25">
      <c r="A451">
        <v>450</v>
      </c>
      <c r="B451" t="s">
        <v>1021</v>
      </c>
      <c r="C451" t="s">
        <v>1059</v>
      </c>
      <c r="D451" t="s">
        <v>1060</v>
      </c>
      <c r="E451" t="s">
        <v>2324</v>
      </c>
      <c r="F451" t="s">
        <v>2325</v>
      </c>
      <c r="G451" t="s">
        <v>2269</v>
      </c>
      <c r="H451" t="s">
        <v>108</v>
      </c>
    </row>
    <row r="452" spans="1:8" ht="11.25">
      <c r="A452">
        <v>451</v>
      </c>
      <c r="B452" t="s">
        <v>1061</v>
      </c>
      <c r="C452" t="s">
        <v>1063</v>
      </c>
      <c r="D452" t="s">
        <v>1064</v>
      </c>
      <c r="E452" t="s">
        <v>2326</v>
      </c>
      <c r="F452" t="s">
        <v>2327</v>
      </c>
      <c r="G452" t="s">
        <v>1799</v>
      </c>
      <c r="H452" t="s">
        <v>107</v>
      </c>
    </row>
    <row r="453" spans="1:8" ht="11.25">
      <c r="A453">
        <v>452</v>
      </c>
      <c r="B453" t="s">
        <v>1061</v>
      </c>
      <c r="C453" t="s">
        <v>1063</v>
      </c>
      <c r="D453" t="s">
        <v>1064</v>
      </c>
      <c r="E453" t="s">
        <v>2328</v>
      </c>
      <c r="F453" t="s">
        <v>2329</v>
      </c>
      <c r="G453" t="s">
        <v>2330</v>
      </c>
      <c r="H453" t="s">
        <v>108</v>
      </c>
    </row>
    <row r="454" spans="1:8" ht="11.25">
      <c r="A454">
        <v>453</v>
      </c>
      <c r="B454" t="s">
        <v>1061</v>
      </c>
      <c r="C454" t="s">
        <v>1065</v>
      </c>
      <c r="D454" t="s">
        <v>1066</v>
      </c>
      <c r="E454" t="s">
        <v>2331</v>
      </c>
      <c r="F454" t="s">
        <v>2332</v>
      </c>
      <c r="G454" t="s">
        <v>2330</v>
      </c>
      <c r="H454" t="s">
        <v>107</v>
      </c>
    </row>
    <row r="455" spans="1:8" ht="11.25">
      <c r="A455">
        <v>454</v>
      </c>
      <c r="B455" t="s">
        <v>1061</v>
      </c>
      <c r="C455" t="s">
        <v>1065</v>
      </c>
      <c r="D455" t="s">
        <v>1066</v>
      </c>
      <c r="E455" t="s">
        <v>2333</v>
      </c>
      <c r="F455" t="s">
        <v>2334</v>
      </c>
      <c r="G455" t="s">
        <v>2330</v>
      </c>
      <c r="H455" t="s">
        <v>107</v>
      </c>
    </row>
    <row r="456" spans="1:8" ht="11.25">
      <c r="A456">
        <v>455</v>
      </c>
      <c r="B456" t="s">
        <v>1061</v>
      </c>
      <c r="C456" t="s">
        <v>1065</v>
      </c>
      <c r="D456" t="s">
        <v>1066</v>
      </c>
      <c r="E456" t="s">
        <v>2335</v>
      </c>
      <c r="F456" t="s">
        <v>2336</v>
      </c>
      <c r="G456" t="s">
        <v>2330</v>
      </c>
      <c r="H456" t="s">
        <v>108</v>
      </c>
    </row>
    <row r="457" spans="1:8" ht="11.25">
      <c r="A457">
        <v>456</v>
      </c>
      <c r="B457" t="s">
        <v>1061</v>
      </c>
      <c r="C457" t="s">
        <v>849</v>
      </c>
      <c r="D457" t="s">
        <v>1067</v>
      </c>
      <c r="E457" t="s">
        <v>2337</v>
      </c>
      <c r="F457" t="s">
        <v>2338</v>
      </c>
      <c r="G457" t="s">
        <v>2330</v>
      </c>
      <c r="H457" t="s">
        <v>107</v>
      </c>
    </row>
    <row r="458" spans="1:8" ht="11.25">
      <c r="A458">
        <v>457</v>
      </c>
      <c r="B458" t="s">
        <v>1061</v>
      </c>
      <c r="C458" t="s">
        <v>849</v>
      </c>
      <c r="D458" t="s">
        <v>1067</v>
      </c>
      <c r="E458" t="s">
        <v>2339</v>
      </c>
      <c r="F458" t="s">
        <v>2340</v>
      </c>
      <c r="G458" t="s">
        <v>2330</v>
      </c>
      <c r="H458" t="s">
        <v>108</v>
      </c>
    </row>
    <row r="459" spans="1:8" ht="11.25">
      <c r="A459">
        <v>458</v>
      </c>
      <c r="B459" t="s">
        <v>1061</v>
      </c>
      <c r="C459" t="s">
        <v>1068</v>
      </c>
      <c r="D459" t="s">
        <v>1069</v>
      </c>
      <c r="E459" t="s">
        <v>2328</v>
      </c>
      <c r="F459" t="s">
        <v>2341</v>
      </c>
      <c r="G459" t="s">
        <v>2330</v>
      </c>
      <c r="H459" t="s">
        <v>107</v>
      </c>
    </row>
    <row r="460" spans="1:8" ht="11.25">
      <c r="A460">
        <v>459</v>
      </c>
      <c r="B460" t="s">
        <v>1061</v>
      </c>
      <c r="C460" t="s">
        <v>1070</v>
      </c>
      <c r="D460" t="s">
        <v>1071</v>
      </c>
      <c r="E460" t="s">
        <v>2342</v>
      </c>
      <c r="F460" t="s">
        <v>2343</v>
      </c>
      <c r="G460" t="s">
        <v>2330</v>
      </c>
      <c r="H460" t="s">
        <v>107</v>
      </c>
    </row>
    <row r="461" spans="1:8" ht="11.25">
      <c r="A461">
        <v>460</v>
      </c>
      <c r="B461" t="s">
        <v>1061</v>
      </c>
      <c r="C461" t="s">
        <v>1072</v>
      </c>
      <c r="D461" t="s">
        <v>1073</v>
      </c>
      <c r="E461" t="s">
        <v>2344</v>
      </c>
      <c r="F461" t="s">
        <v>2345</v>
      </c>
      <c r="G461" t="s">
        <v>2330</v>
      </c>
      <c r="H461" t="s">
        <v>107</v>
      </c>
    </row>
    <row r="462" spans="1:8" ht="11.25">
      <c r="A462">
        <v>461</v>
      </c>
      <c r="B462" t="s">
        <v>1061</v>
      </c>
      <c r="C462" t="s">
        <v>1074</v>
      </c>
      <c r="D462" t="s">
        <v>1075</v>
      </c>
      <c r="E462" t="s">
        <v>2346</v>
      </c>
      <c r="F462" t="s">
        <v>2347</v>
      </c>
      <c r="G462" t="s">
        <v>2330</v>
      </c>
      <c r="H462" t="s">
        <v>107</v>
      </c>
    </row>
    <row r="463" spans="1:8" ht="11.25">
      <c r="A463">
        <v>462</v>
      </c>
      <c r="B463" t="s">
        <v>1061</v>
      </c>
      <c r="C463" t="s">
        <v>1074</v>
      </c>
      <c r="D463" t="s">
        <v>1075</v>
      </c>
      <c r="E463" t="s">
        <v>2348</v>
      </c>
      <c r="F463" t="s">
        <v>2349</v>
      </c>
      <c r="G463" t="s">
        <v>2330</v>
      </c>
      <c r="H463" t="s">
        <v>108</v>
      </c>
    </row>
    <row r="464" spans="1:8" ht="11.25">
      <c r="A464">
        <v>463</v>
      </c>
      <c r="B464" t="s">
        <v>1061</v>
      </c>
      <c r="C464" t="s">
        <v>1076</v>
      </c>
      <c r="D464" t="s">
        <v>1077</v>
      </c>
      <c r="E464" t="s">
        <v>2350</v>
      </c>
      <c r="F464" t="s">
        <v>2351</v>
      </c>
      <c r="G464" t="s">
        <v>2330</v>
      </c>
      <c r="H464" t="s">
        <v>107</v>
      </c>
    </row>
    <row r="465" spans="1:8" ht="11.25">
      <c r="A465">
        <v>464</v>
      </c>
      <c r="B465" t="s">
        <v>1061</v>
      </c>
      <c r="C465" t="s">
        <v>1078</v>
      </c>
      <c r="D465" t="s">
        <v>1079</v>
      </c>
      <c r="E465" t="s">
        <v>2352</v>
      </c>
      <c r="F465" t="s">
        <v>2353</v>
      </c>
      <c r="G465" t="s">
        <v>2330</v>
      </c>
      <c r="H465" t="s">
        <v>107</v>
      </c>
    </row>
    <row r="466" spans="1:8" ht="11.25">
      <c r="A466">
        <v>465</v>
      </c>
      <c r="B466" t="s">
        <v>1061</v>
      </c>
      <c r="C466" t="s">
        <v>1078</v>
      </c>
      <c r="D466" t="s">
        <v>1079</v>
      </c>
      <c r="E466" t="s">
        <v>2354</v>
      </c>
      <c r="F466" t="s">
        <v>2355</v>
      </c>
      <c r="G466" t="s">
        <v>2330</v>
      </c>
      <c r="H466" t="s">
        <v>107</v>
      </c>
    </row>
    <row r="467" spans="1:8" ht="11.25">
      <c r="A467">
        <v>466</v>
      </c>
      <c r="B467" t="s">
        <v>1061</v>
      </c>
      <c r="C467" t="s">
        <v>1078</v>
      </c>
      <c r="D467" t="s">
        <v>1079</v>
      </c>
      <c r="E467" t="s">
        <v>2356</v>
      </c>
      <c r="F467" t="s">
        <v>2357</v>
      </c>
      <c r="G467" t="s">
        <v>2330</v>
      </c>
      <c r="H467" t="s">
        <v>107</v>
      </c>
    </row>
    <row r="468" spans="1:8" ht="11.25">
      <c r="A468">
        <v>467</v>
      </c>
      <c r="B468" t="s">
        <v>1080</v>
      </c>
      <c r="C468" t="s">
        <v>1082</v>
      </c>
      <c r="D468" t="s">
        <v>1083</v>
      </c>
      <c r="E468" t="s">
        <v>2358</v>
      </c>
      <c r="F468" t="s">
        <v>2359</v>
      </c>
      <c r="G468" t="s">
        <v>2360</v>
      </c>
      <c r="H468" t="s">
        <v>107</v>
      </c>
    </row>
    <row r="469" spans="1:8" ht="11.25">
      <c r="A469">
        <v>468</v>
      </c>
      <c r="B469" t="s">
        <v>1080</v>
      </c>
      <c r="C469" t="s">
        <v>1082</v>
      </c>
      <c r="D469" t="s">
        <v>1083</v>
      </c>
      <c r="E469" t="s">
        <v>2361</v>
      </c>
      <c r="F469" t="s">
        <v>2362</v>
      </c>
      <c r="G469" t="s">
        <v>2360</v>
      </c>
      <c r="H469" t="s">
        <v>107</v>
      </c>
    </row>
    <row r="470" spans="1:8" ht="11.25">
      <c r="A470">
        <v>469</v>
      </c>
      <c r="B470" t="s">
        <v>1080</v>
      </c>
      <c r="C470" t="s">
        <v>1082</v>
      </c>
      <c r="D470" t="s">
        <v>1083</v>
      </c>
      <c r="E470" t="s">
        <v>2363</v>
      </c>
      <c r="F470" t="s">
        <v>2364</v>
      </c>
      <c r="G470" t="s">
        <v>2360</v>
      </c>
      <c r="H470" t="s">
        <v>107</v>
      </c>
    </row>
    <row r="471" spans="1:8" ht="11.25">
      <c r="A471">
        <v>470</v>
      </c>
      <c r="B471" t="s">
        <v>1080</v>
      </c>
      <c r="C471" t="s">
        <v>1084</v>
      </c>
      <c r="D471" t="s">
        <v>1085</v>
      </c>
      <c r="E471" t="s">
        <v>2365</v>
      </c>
      <c r="F471" t="s">
        <v>2366</v>
      </c>
      <c r="G471" t="s">
        <v>2360</v>
      </c>
      <c r="H471" t="s">
        <v>107</v>
      </c>
    </row>
    <row r="472" spans="1:8" ht="11.25">
      <c r="A472">
        <v>471</v>
      </c>
      <c r="B472" t="s">
        <v>1080</v>
      </c>
      <c r="C472" t="s">
        <v>1084</v>
      </c>
      <c r="D472" t="s">
        <v>1085</v>
      </c>
      <c r="E472" t="s">
        <v>2367</v>
      </c>
      <c r="F472" t="s">
        <v>2368</v>
      </c>
      <c r="G472" t="s">
        <v>2360</v>
      </c>
      <c r="H472" t="s">
        <v>107</v>
      </c>
    </row>
    <row r="473" spans="1:8" ht="11.25">
      <c r="A473">
        <v>472</v>
      </c>
      <c r="B473" t="s">
        <v>1080</v>
      </c>
      <c r="C473" t="s">
        <v>1086</v>
      </c>
      <c r="D473" t="s">
        <v>1087</v>
      </c>
      <c r="E473" t="s">
        <v>2369</v>
      </c>
      <c r="F473" t="s">
        <v>2370</v>
      </c>
      <c r="G473" t="s">
        <v>2360</v>
      </c>
      <c r="H473" t="s">
        <v>107</v>
      </c>
    </row>
    <row r="474" spans="1:8" ht="11.25">
      <c r="A474">
        <v>473</v>
      </c>
      <c r="B474" t="s">
        <v>1080</v>
      </c>
      <c r="C474" t="s">
        <v>1088</v>
      </c>
      <c r="D474" t="s">
        <v>1089</v>
      </c>
      <c r="E474" t="s">
        <v>2371</v>
      </c>
      <c r="F474" t="s">
        <v>2372</v>
      </c>
      <c r="G474" t="s">
        <v>2360</v>
      </c>
      <c r="H474" t="s">
        <v>108</v>
      </c>
    </row>
    <row r="475" spans="1:8" ht="11.25">
      <c r="A475">
        <v>474</v>
      </c>
      <c r="B475" t="s">
        <v>1080</v>
      </c>
      <c r="C475" t="s">
        <v>1092</v>
      </c>
      <c r="D475" t="s">
        <v>1093</v>
      </c>
      <c r="E475" t="s">
        <v>2373</v>
      </c>
      <c r="F475" t="s">
        <v>2374</v>
      </c>
      <c r="G475" t="s">
        <v>2360</v>
      </c>
      <c r="H475" t="s">
        <v>107</v>
      </c>
    </row>
    <row r="476" spans="1:8" ht="11.25">
      <c r="A476">
        <v>475</v>
      </c>
      <c r="B476" t="s">
        <v>1080</v>
      </c>
      <c r="C476" t="s">
        <v>1094</v>
      </c>
      <c r="D476" t="s">
        <v>1095</v>
      </c>
      <c r="E476" t="s">
        <v>2375</v>
      </c>
      <c r="F476" t="s">
        <v>2376</v>
      </c>
      <c r="G476" t="s">
        <v>2360</v>
      </c>
      <c r="H476" t="s">
        <v>108</v>
      </c>
    </row>
    <row r="477" spans="1:8" ht="11.25">
      <c r="A477">
        <v>476</v>
      </c>
      <c r="B477" t="s">
        <v>1080</v>
      </c>
      <c r="C477" t="s">
        <v>1094</v>
      </c>
      <c r="D477" t="s">
        <v>1095</v>
      </c>
      <c r="E477" t="s">
        <v>2377</v>
      </c>
      <c r="F477" t="s">
        <v>2378</v>
      </c>
      <c r="G477" t="s">
        <v>2360</v>
      </c>
      <c r="H477" t="s">
        <v>108</v>
      </c>
    </row>
    <row r="478" spans="1:8" ht="11.25">
      <c r="A478">
        <v>477</v>
      </c>
      <c r="B478" t="s">
        <v>1080</v>
      </c>
      <c r="C478" t="s">
        <v>1094</v>
      </c>
      <c r="D478" t="s">
        <v>1095</v>
      </c>
      <c r="E478" t="s">
        <v>2379</v>
      </c>
      <c r="F478" t="s">
        <v>2380</v>
      </c>
      <c r="G478" t="s">
        <v>2360</v>
      </c>
      <c r="H478" t="s">
        <v>107</v>
      </c>
    </row>
    <row r="479" spans="1:8" ht="11.25">
      <c r="A479">
        <v>478</v>
      </c>
      <c r="B479" t="s">
        <v>1080</v>
      </c>
      <c r="C479" t="s">
        <v>1094</v>
      </c>
      <c r="D479" t="s">
        <v>1095</v>
      </c>
      <c r="E479" t="s">
        <v>2381</v>
      </c>
      <c r="F479" t="s">
        <v>2382</v>
      </c>
      <c r="G479" t="s">
        <v>2360</v>
      </c>
      <c r="H479" t="s">
        <v>107</v>
      </c>
    </row>
    <row r="480" spans="1:8" ht="11.25">
      <c r="A480">
        <v>479</v>
      </c>
      <c r="B480" t="s">
        <v>1096</v>
      </c>
      <c r="C480" t="s">
        <v>1098</v>
      </c>
      <c r="D480" t="s">
        <v>1099</v>
      </c>
      <c r="E480" t="s">
        <v>2383</v>
      </c>
      <c r="F480" t="s">
        <v>2384</v>
      </c>
      <c r="G480" t="s">
        <v>2385</v>
      </c>
      <c r="H480" t="s">
        <v>107</v>
      </c>
    </row>
    <row r="481" spans="1:8" ht="11.25">
      <c r="A481">
        <v>480</v>
      </c>
      <c r="B481" t="s">
        <v>1096</v>
      </c>
      <c r="C481" t="s">
        <v>1100</v>
      </c>
      <c r="D481" t="s">
        <v>1101</v>
      </c>
      <c r="E481" t="s">
        <v>2386</v>
      </c>
      <c r="F481" t="s">
        <v>2387</v>
      </c>
      <c r="G481" t="s">
        <v>2385</v>
      </c>
      <c r="H481" t="s">
        <v>107</v>
      </c>
    </row>
    <row r="482" spans="1:8" ht="11.25">
      <c r="A482">
        <v>481</v>
      </c>
      <c r="B482" t="s">
        <v>1096</v>
      </c>
      <c r="C482" t="s">
        <v>682</v>
      </c>
      <c r="D482" t="s">
        <v>1102</v>
      </c>
      <c r="E482" t="s">
        <v>2388</v>
      </c>
      <c r="F482" t="s">
        <v>2389</v>
      </c>
      <c r="G482" t="s">
        <v>2385</v>
      </c>
      <c r="H482" t="s">
        <v>107</v>
      </c>
    </row>
    <row r="483" spans="1:8" ht="11.25">
      <c r="A483">
        <v>482</v>
      </c>
      <c r="B483" t="s">
        <v>1096</v>
      </c>
      <c r="C483" t="s">
        <v>1103</v>
      </c>
      <c r="D483" t="s">
        <v>1104</v>
      </c>
      <c r="E483" t="s">
        <v>1732</v>
      </c>
      <c r="F483" t="s">
        <v>2390</v>
      </c>
      <c r="G483" t="s">
        <v>2385</v>
      </c>
      <c r="H483" t="s">
        <v>108</v>
      </c>
    </row>
    <row r="484" spans="1:8" ht="11.25">
      <c r="A484">
        <v>483</v>
      </c>
      <c r="B484" t="s">
        <v>1096</v>
      </c>
      <c r="C484" t="s">
        <v>1103</v>
      </c>
      <c r="D484" t="s">
        <v>1104</v>
      </c>
      <c r="E484" t="s">
        <v>2391</v>
      </c>
      <c r="F484" t="s">
        <v>2392</v>
      </c>
      <c r="G484" t="s">
        <v>2385</v>
      </c>
      <c r="H484" t="s">
        <v>108</v>
      </c>
    </row>
    <row r="485" spans="1:8" ht="11.25">
      <c r="A485">
        <v>484</v>
      </c>
      <c r="B485" t="s">
        <v>1096</v>
      </c>
      <c r="C485" t="s">
        <v>1103</v>
      </c>
      <c r="D485" t="s">
        <v>1104</v>
      </c>
      <c r="E485" t="s">
        <v>2393</v>
      </c>
      <c r="F485" t="s">
        <v>2394</v>
      </c>
      <c r="G485" t="s">
        <v>2385</v>
      </c>
      <c r="H485" t="s">
        <v>108</v>
      </c>
    </row>
    <row r="486" spans="1:8" ht="11.25">
      <c r="A486">
        <v>485</v>
      </c>
      <c r="B486" t="s">
        <v>1096</v>
      </c>
      <c r="C486" t="s">
        <v>1103</v>
      </c>
      <c r="D486" t="s">
        <v>1104</v>
      </c>
      <c r="E486" t="s">
        <v>2395</v>
      </c>
      <c r="F486" t="s">
        <v>2396</v>
      </c>
      <c r="G486" t="s">
        <v>2385</v>
      </c>
      <c r="H486" t="s">
        <v>108</v>
      </c>
    </row>
    <row r="487" spans="1:8" ht="11.25">
      <c r="A487">
        <v>486</v>
      </c>
      <c r="B487" t="s">
        <v>1096</v>
      </c>
      <c r="C487" t="s">
        <v>1103</v>
      </c>
      <c r="D487" t="s">
        <v>1104</v>
      </c>
      <c r="E487" t="s">
        <v>2397</v>
      </c>
      <c r="F487" t="s">
        <v>2398</v>
      </c>
      <c r="G487" t="s">
        <v>2385</v>
      </c>
      <c r="H487" t="s">
        <v>108</v>
      </c>
    </row>
    <row r="488" spans="1:8" ht="11.25">
      <c r="A488">
        <v>487</v>
      </c>
      <c r="B488" t="s">
        <v>1096</v>
      </c>
      <c r="C488" t="s">
        <v>1105</v>
      </c>
      <c r="D488" t="s">
        <v>1106</v>
      </c>
      <c r="E488" t="s">
        <v>2399</v>
      </c>
      <c r="F488" t="s">
        <v>2400</v>
      </c>
      <c r="G488" t="s">
        <v>2385</v>
      </c>
      <c r="H488" t="s">
        <v>107</v>
      </c>
    </row>
    <row r="489" spans="1:8" ht="11.25">
      <c r="A489">
        <v>488</v>
      </c>
      <c r="B489" t="s">
        <v>1096</v>
      </c>
      <c r="C489" t="s">
        <v>1105</v>
      </c>
      <c r="D489" t="s">
        <v>1106</v>
      </c>
      <c r="E489" t="s">
        <v>1694</v>
      </c>
      <c r="F489" t="s">
        <v>1636</v>
      </c>
      <c r="G489" t="s">
        <v>2385</v>
      </c>
      <c r="H489" t="s">
        <v>107</v>
      </c>
    </row>
    <row r="490" spans="1:8" ht="11.25">
      <c r="A490">
        <v>489</v>
      </c>
      <c r="B490" t="s">
        <v>1096</v>
      </c>
      <c r="C490" t="s">
        <v>1107</v>
      </c>
      <c r="D490" t="s">
        <v>1108</v>
      </c>
      <c r="E490" t="s">
        <v>2401</v>
      </c>
      <c r="F490" t="s">
        <v>2402</v>
      </c>
      <c r="G490" t="s">
        <v>2385</v>
      </c>
      <c r="H490" t="s">
        <v>108</v>
      </c>
    </row>
    <row r="491" spans="1:8" ht="11.25">
      <c r="A491">
        <v>490</v>
      </c>
      <c r="B491" t="s">
        <v>1096</v>
      </c>
      <c r="C491" t="s">
        <v>1107</v>
      </c>
      <c r="D491" t="s">
        <v>1108</v>
      </c>
      <c r="E491" t="s">
        <v>2403</v>
      </c>
      <c r="F491" t="s">
        <v>1469</v>
      </c>
      <c r="G491" t="s">
        <v>2404</v>
      </c>
      <c r="H491" t="s">
        <v>107</v>
      </c>
    </row>
    <row r="492" spans="1:8" ht="11.25">
      <c r="A492">
        <v>491</v>
      </c>
      <c r="B492" t="s">
        <v>1096</v>
      </c>
      <c r="C492" t="s">
        <v>1107</v>
      </c>
      <c r="D492" t="s">
        <v>1108</v>
      </c>
      <c r="E492" t="s">
        <v>2405</v>
      </c>
      <c r="F492" t="s">
        <v>2406</v>
      </c>
      <c r="G492" t="s">
        <v>2385</v>
      </c>
      <c r="H492" t="s">
        <v>107</v>
      </c>
    </row>
    <row r="493" spans="1:8" ht="11.25">
      <c r="A493">
        <v>492</v>
      </c>
      <c r="B493" t="s">
        <v>1096</v>
      </c>
      <c r="C493" t="s">
        <v>1107</v>
      </c>
      <c r="D493" t="s">
        <v>1108</v>
      </c>
      <c r="E493" t="s">
        <v>2407</v>
      </c>
      <c r="F493" t="s">
        <v>2408</v>
      </c>
      <c r="G493" t="s">
        <v>2385</v>
      </c>
      <c r="H493" t="s">
        <v>107</v>
      </c>
    </row>
    <row r="494" spans="1:8" ht="11.25">
      <c r="A494">
        <v>493</v>
      </c>
      <c r="B494" t="s">
        <v>1096</v>
      </c>
      <c r="C494" t="s">
        <v>1109</v>
      </c>
      <c r="D494" t="s">
        <v>1110</v>
      </c>
      <c r="E494" t="s">
        <v>2409</v>
      </c>
      <c r="F494" t="s">
        <v>2410</v>
      </c>
      <c r="G494" t="s">
        <v>2385</v>
      </c>
      <c r="H494" t="s">
        <v>107</v>
      </c>
    </row>
    <row r="495" spans="1:8" ht="11.25">
      <c r="A495">
        <v>494</v>
      </c>
      <c r="B495" t="s">
        <v>1096</v>
      </c>
      <c r="C495" t="s">
        <v>1111</v>
      </c>
      <c r="D495" t="s">
        <v>1112</v>
      </c>
      <c r="E495" t="s">
        <v>2411</v>
      </c>
      <c r="F495" t="s">
        <v>2412</v>
      </c>
      <c r="G495" t="s">
        <v>2385</v>
      </c>
      <c r="H495" t="s">
        <v>107</v>
      </c>
    </row>
    <row r="496" spans="1:8" ht="11.25">
      <c r="A496">
        <v>495</v>
      </c>
      <c r="B496" t="s">
        <v>1096</v>
      </c>
      <c r="C496" t="s">
        <v>1113</v>
      </c>
      <c r="D496" t="s">
        <v>1114</v>
      </c>
      <c r="E496" t="s">
        <v>2413</v>
      </c>
      <c r="F496" t="s">
        <v>2414</v>
      </c>
      <c r="G496" t="s">
        <v>2385</v>
      </c>
      <c r="H496" t="s">
        <v>107</v>
      </c>
    </row>
    <row r="497" spans="1:8" ht="11.25">
      <c r="A497">
        <v>496</v>
      </c>
      <c r="B497" t="s">
        <v>1096</v>
      </c>
      <c r="C497" t="s">
        <v>1115</v>
      </c>
      <c r="D497" t="s">
        <v>1116</v>
      </c>
      <c r="E497" t="s">
        <v>2415</v>
      </c>
      <c r="F497" t="s">
        <v>2416</v>
      </c>
      <c r="G497" t="s">
        <v>2385</v>
      </c>
      <c r="H497" t="s">
        <v>107</v>
      </c>
    </row>
    <row r="498" spans="1:8" ht="11.25">
      <c r="A498">
        <v>497</v>
      </c>
      <c r="B498" t="s">
        <v>1096</v>
      </c>
      <c r="C498" t="s">
        <v>1117</v>
      </c>
      <c r="D498" t="s">
        <v>1118</v>
      </c>
      <c r="E498" t="s">
        <v>2417</v>
      </c>
      <c r="F498" t="s">
        <v>2418</v>
      </c>
      <c r="G498" t="s">
        <v>2385</v>
      </c>
      <c r="H498" t="s">
        <v>107</v>
      </c>
    </row>
    <row r="499" spans="1:8" ht="11.25">
      <c r="A499">
        <v>498</v>
      </c>
      <c r="B499" t="s">
        <v>1119</v>
      </c>
      <c r="C499" t="s">
        <v>948</v>
      </c>
      <c r="D499" t="s">
        <v>1121</v>
      </c>
      <c r="E499" t="s">
        <v>2419</v>
      </c>
      <c r="F499" t="s">
        <v>2420</v>
      </c>
      <c r="G499" t="s">
        <v>2421</v>
      </c>
      <c r="H499" t="s">
        <v>107</v>
      </c>
    </row>
    <row r="500" spans="1:8" ht="11.25">
      <c r="A500">
        <v>499</v>
      </c>
      <c r="B500" t="s">
        <v>1119</v>
      </c>
      <c r="C500" t="s">
        <v>948</v>
      </c>
      <c r="D500" t="s">
        <v>1121</v>
      </c>
      <c r="E500" t="s">
        <v>2422</v>
      </c>
      <c r="F500" t="s">
        <v>2423</v>
      </c>
      <c r="G500" t="s">
        <v>2421</v>
      </c>
      <c r="H500" t="s">
        <v>107</v>
      </c>
    </row>
    <row r="501" spans="1:8" ht="11.25">
      <c r="A501">
        <v>500</v>
      </c>
      <c r="B501" t="s">
        <v>1119</v>
      </c>
      <c r="C501" t="s">
        <v>1122</v>
      </c>
      <c r="D501" t="s">
        <v>1123</v>
      </c>
      <c r="E501" t="s">
        <v>2424</v>
      </c>
      <c r="F501" t="s">
        <v>2425</v>
      </c>
      <c r="G501" t="s">
        <v>2421</v>
      </c>
      <c r="H501" t="s">
        <v>107</v>
      </c>
    </row>
    <row r="502" spans="1:8" ht="11.25">
      <c r="A502">
        <v>501</v>
      </c>
      <c r="B502" t="s">
        <v>1119</v>
      </c>
      <c r="C502" t="s">
        <v>1124</v>
      </c>
      <c r="D502" t="s">
        <v>1125</v>
      </c>
      <c r="E502" t="s">
        <v>2426</v>
      </c>
      <c r="F502" t="s">
        <v>2427</v>
      </c>
      <c r="G502" t="s">
        <v>2421</v>
      </c>
      <c r="H502" t="s">
        <v>107</v>
      </c>
    </row>
    <row r="503" spans="1:8" ht="11.25">
      <c r="A503">
        <v>502</v>
      </c>
      <c r="B503" t="s">
        <v>1119</v>
      </c>
      <c r="C503" t="s">
        <v>1126</v>
      </c>
      <c r="D503" t="s">
        <v>1127</v>
      </c>
      <c r="E503" t="s">
        <v>2428</v>
      </c>
      <c r="F503" t="s">
        <v>2429</v>
      </c>
      <c r="G503" t="s">
        <v>2421</v>
      </c>
      <c r="H503" t="s">
        <v>107</v>
      </c>
    </row>
    <row r="504" spans="1:8" ht="11.25">
      <c r="A504">
        <v>503</v>
      </c>
      <c r="B504" t="s">
        <v>1119</v>
      </c>
      <c r="C504" t="s">
        <v>1128</v>
      </c>
      <c r="D504" t="s">
        <v>1129</v>
      </c>
      <c r="E504" t="s">
        <v>2430</v>
      </c>
      <c r="F504" t="s">
        <v>2431</v>
      </c>
      <c r="G504" t="s">
        <v>2421</v>
      </c>
      <c r="H504" t="s">
        <v>108</v>
      </c>
    </row>
    <row r="505" spans="1:8" ht="11.25">
      <c r="A505">
        <v>504</v>
      </c>
      <c r="B505" t="s">
        <v>1119</v>
      </c>
      <c r="C505" t="s">
        <v>1128</v>
      </c>
      <c r="D505" t="s">
        <v>1129</v>
      </c>
      <c r="E505" t="s">
        <v>2432</v>
      </c>
      <c r="F505" t="s">
        <v>2433</v>
      </c>
      <c r="G505" t="s">
        <v>2421</v>
      </c>
      <c r="H505" t="s">
        <v>108</v>
      </c>
    </row>
    <row r="506" spans="1:8" ht="11.25">
      <c r="A506">
        <v>505</v>
      </c>
      <c r="B506" t="s">
        <v>1119</v>
      </c>
      <c r="C506" t="s">
        <v>1130</v>
      </c>
      <c r="D506" t="s">
        <v>1131</v>
      </c>
      <c r="E506" t="s">
        <v>2434</v>
      </c>
      <c r="F506" t="s">
        <v>2435</v>
      </c>
      <c r="G506" t="s">
        <v>2421</v>
      </c>
      <c r="H506" t="s">
        <v>107</v>
      </c>
    </row>
    <row r="507" spans="1:8" ht="11.25">
      <c r="A507">
        <v>506</v>
      </c>
      <c r="B507" t="s">
        <v>1119</v>
      </c>
      <c r="C507" t="s">
        <v>1130</v>
      </c>
      <c r="D507" t="s">
        <v>1131</v>
      </c>
      <c r="E507" t="s">
        <v>2436</v>
      </c>
      <c r="F507" t="s">
        <v>2437</v>
      </c>
      <c r="G507" t="s">
        <v>2421</v>
      </c>
      <c r="H507" t="s">
        <v>107</v>
      </c>
    </row>
    <row r="508" spans="1:8" ht="11.25">
      <c r="A508">
        <v>507</v>
      </c>
      <c r="B508" t="s">
        <v>1119</v>
      </c>
      <c r="C508" t="s">
        <v>1132</v>
      </c>
      <c r="D508" t="s">
        <v>1133</v>
      </c>
      <c r="E508" t="s">
        <v>2438</v>
      </c>
      <c r="F508" t="s">
        <v>2439</v>
      </c>
      <c r="G508" t="s">
        <v>2421</v>
      </c>
      <c r="H508" t="s">
        <v>107</v>
      </c>
    </row>
    <row r="509" spans="1:8" ht="11.25">
      <c r="A509">
        <v>508</v>
      </c>
      <c r="B509" t="s">
        <v>1134</v>
      </c>
      <c r="C509" t="s">
        <v>1136</v>
      </c>
      <c r="D509" t="s">
        <v>1137</v>
      </c>
      <c r="E509" t="s">
        <v>2440</v>
      </c>
      <c r="F509" t="s">
        <v>2441</v>
      </c>
      <c r="G509" t="s">
        <v>2442</v>
      </c>
      <c r="H509" t="s">
        <v>107</v>
      </c>
    </row>
    <row r="510" spans="1:8" ht="11.25">
      <c r="A510">
        <v>509</v>
      </c>
      <c r="B510" t="s">
        <v>1134</v>
      </c>
      <c r="C510" t="s">
        <v>1138</v>
      </c>
      <c r="D510" t="s">
        <v>1139</v>
      </c>
      <c r="E510" t="s">
        <v>2443</v>
      </c>
      <c r="F510" t="s">
        <v>2444</v>
      </c>
      <c r="G510" t="s">
        <v>2442</v>
      </c>
      <c r="H510" t="s">
        <v>107</v>
      </c>
    </row>
    <row r="511" spans="1:8" ht="11.25">
      <c r="A511">
        <v>510</v>
      </c>
      <c r="B511" t="s">
        <v>1134</v>
      </c>
      <c r="C511" t="s">
        <v>682</v>
      </c>
      <c r="D511" t="s">
        <v>1140</v>
      </c>
      <c r="E511" t="s">
        <v>2445</v>
      </c>
      <c r="F511" t="s">
        <v>2446</v>
      </c>
      <c r="G511" t="s">
        <v>2442</v>
      </c>
      <c r="H511" t="s">
        <v>107</v>
      </c>
    </row>
    <row r="512" spans="1:8" ht="11.25">
      <c r="A512">
        <v>511</v>
      </c>
      <c r="B512" t="s">
        <v>1134</v>
      </c>
      <c r="C512" t="s">
        <v>1141</v>
      </c>
      <c r="D512" t="s">
        <v>1142</v>
      </c>
      <c r="E512" t="s">
        <v>2447</v>
      </c>
      <c r="F512" t="s">
        <v>2448</v>
      </c>
      <c r="G512" t="s">
        <v>2442</v>
      </c>
      <c r="H512" t="s">
        <v>108</v>
      </c>
    </row>
    <row r="513" spans="1:8" ht="11.25">
      <c r="A513">
        <v>512</v>
      </c>
      <c r="B513" t="s">
        <v>1134</v>
      </c>
      <c r="C513" t="s">
        <v>1143</v>
      </c>
      <c r="D513" t="s">
        <v>1144</v>
      </c>
      <c r="E513" t="s">
        <v>2447</v>
      </c>
      <c r="F513" t="s">
        <v>2449</v>
      </c>
      <c r="G513" t="s">
        <v>2442</v>
      </c>
      <c r="H513" t="s">
        <v>107</v>
      </c>
    </row>
    <row r="514" spans="1:8" ht="11.25">
      <c r="A514">
        <v>513</v>
      </c>
      <c r="B514" t="s">
        <v>1134</v>
      </c>
      <c r="C514" t="s">
        <v>1145</v>
      </c>
      <c r="D514" t="s">
        <v>1146</v>
      </c>
      <c r="E514" t="s">
        <v>2450</v>
      </c>
      <c r="F514" t="s">
        <v>2451</v>
      </c>
      <c r="G514" t="s">
        <v>2442</v>
      </c>
      <c r="H514" t="s">
        <v>107</v>
      </c>
    </row>
    <row r="515" spans="1:8" ht="11.25">
      <c r="A515">
        <v>514</v>
      </c>
      <c r="B515" t="s">
        <v>1134</v>
      </c>
      <c r="C515" t="s">
        <v>1147</v>
      </c>
      <c r="D515" t="s">
        <v>1148</v>
      </c>
      <c r="E515" t="s">
        <v>2452</v>
      </c>
      <c r="F515" t="s">
        <v>2453</v>
      </c>
      <c r="G515" t="s">
        <v>2442</v>
      </c>
      <c r="H515" t="s">
        <v>107</v>
      </c>
    </row>
    <row r="516" spans="1:8" ht="11.25">
      <c r="A516">
        <v>515</v>
      </c>
      <c r="B516" t="s">
        <v>1149</v>
      </c>
      <c r="C516" t="s">
        <v>1149</v>
      </c>
      <c r="D516" t="s">
        <v>1150</v>
      </c>
      <c r="E516" t="s">
        <v>2454</v>
      </c>
      <c r="F516" t="s">
        <v>2455</v>
      </c>
      <c r="G516" t="s">
        <v>2456</v>
      </c>
      <c r="H516" t="s">
        <v>108</v>
      </c>
    </row>
    <row r="517" spans="1:8" ht="11.25">
      <c r="A517">
        <v>516</v>
      </c>
      <c r="B517" t="s">
        <v>1149</v>
      </c>
      <c r="C517" t="s">
        <v>1149</v>
      </c>
      <c r="D517" t="s">
        <v>1150</v>
      </c>
      <c r="E517" t="s">
        <v>2457</v>
      </c>
      <c r="F517" t="s">
        <v>2458</v>
      </c>
      <c r="G517" t="s">
        <v>2456</v>
      </c>
      <c r="H517" t="s">
        <v>108</v>
      </c>
    </row>
    <row r="518" spans="1:8" ht="11.25">
      <c r="A518">
        <v>517</v>
      </c>
      <c r="B518" t="s">
        <v>1149</v>
      </c>
      <c r="C518" t="s">
        <v>1149</v>
      </c>
      <c r="D518" t="s">
        <v>1150</v>
      </c>
      <c r="E518" t="s">
        <v>1588</v>
      </c>
      <c r="F518" t="s">
        <v>2459</v>
      </c>
      <c r="G518" t="s">
        <v>2460</v>
      </c>
      <c r="H518" t="s">
        <v>108</v>
      </c>
    </row>
    <row r="519" spans="1:8" ht="11.25">
      <c r="A519">
        <v>518</v>
      </c>
      <c r="B519" t="s">
        <v>1149</v>
      </c>
      <c r="C519" t="s">
        <v>1149</v>
      </c>
      <c r="D519" t="s">
        <v>1150</v>
      </c>
      <c r="E519" t="s">
        <v>2461</v>
      </c>
      <c r="F519" t="s">
        <v>2462</v>
      </c>
      <c r="G519" t="s">
        <v>2456</v>
      </c>
      <c r="H519" t="s">
        <v>108</v>
      </c>
    </row>
    <row r="520" spans="1:8" ht="11.25">
      <c r="A520">
        <v>519</v>
      </c>
      <c r="B520" t="s">
        <v>1151</v>
      </c>
      <c r="C520" t="s">
        <v>1153</v>
      </c>
      <c r="D520" t="s">
        <v>1154</v>
      </c>
      <c r="E520" t="s">
        <v>2463</v>
      </c>
      <c r="F520" t="s">
        <v>2464</v>
      </c>
      <c r="G520" t="s">
        <v>2456</v>
      </c>
      <c r="H520" t="s">
        <v>108</v>
      </c>
    </row>
    <row r="521" spans="1:8" ht="11.25">
      <c r="A521">
        <v>520</v>
      </c>
      <c r="B521" t="s">
        <v>1151</v>
      </c>
      <c r="C521" t="s">
        <v>1155</v>
      </c>
      <c r="D521" t="s">
        <v>1156</v>
      </c>
      <c r="E521" t="s">
        <v>2465</v>
      </c>
      <c r="F521" t="s">
        <v>2466</v>
      </c>
      <c r="G521" t="s">
        <v>2456</v>
      </c>
      <c r="H521" t="s">
        <v>108</v>
      </c>
    </row>
    <row r="522" spans="1:8" ht="11.25">
      <c r="A522">
        <v>521</v>
      </c>
      <c r="B522" t="s">
        <v>1151</v>
      </c>
      <c r="C522" t="s">
        <v>1157</v>
      </c>
      <c r="D522" t="s">
        <v>1158</v>
      </c>
      <c r="E522" t="s">
        <v>2467</v>
      </c>
      <c r="F522" t="s">
        <v>2468</v>
      </c>
      <c r="G522" t="s">
        <v>2456</v>
      </c>
      <c r="H522" t="s">
        <v>107</v>
      </c>
    </row>
    <row r="523" spans="1:8" ht="11.25">
      <c r="A523">
        <v>522</v>
      </c>
      <c r="B523" t="s">
        <v>1151</v>
      </c>
      <c r="C523" t="s">
        <v>950</v>
      </c>
      <c r="D523" t="s">
        <v>1159</v>
      </c>
      <c r="E523" t="s">
        <v>2469</v>
      </c>
      <c r="F523" t="s">
        <v>2470</v>
      </c>
      <c r="G523" t="s">
        <v>2456</v>
      </c>
      <c r="H523" t="s">
        <v>108</v>
      </c>
    </row>
    <row r="524" spans="1:8" ht="11.25">
      <c r="A524">
        <v>523</v>
      </c>
      <c r="B524" t="s">
        <v>1151</v>
      </c>
      <c r="C524" t="s">
        <v>950</v>
      </c>
      <c r="D524" t="s">
        <v>1159</v>
      </c>
      <c r="E524" t="s">
        <v>2471</v>
      </c>
      <c r="F524" t="s">
        <v>2472</v>
      </c>
      <c r="G524" t="s">
        <v>2456</v>
      </c>
      <c r="H524" t="s">
        <v>108</v>
      </c>
    </row>
    <row r="525" spans="1:8" ht="11.25">
      <c r="A525">
        <v>524</v>
      </c>
      <c r="B525" t="s">
        <v>1151</v>
      </c>
      <c r="C525" t="s">
        <v>950</v>
      </c>
      <c r="D525" t="s">
        <v>1159</v>
      </c>
      <c r="E525" t="s">
        <v>1538</v>
      </c>
      <c r="F525" t="s">
        <v>2473</v>
      </c>
      <c r="G525" t="s">
        <v>2456</v>
      </c>
      <c r="H525" t="s">
        <v>108</v>
      </c>
    </row>
    <row r="526" spans="1:8" ht="11.25">
      <c r="A526">
        <v>525</v>
      </c>
      <c r="B526" t="s">
        <v>1151</v>
      </c>
      <c r="C526" t="s">
        <v>950</v>
      </c>
      <c r="D526" t="s">
        <v>1159</v>
      </c>
      <c r="E526" t="s">
        <v>1479</v>
      </c>
      <c r="F526" t="s">
        <v>2474</v>
      </c>
      <c r="G526" t="s">
        <v>2456</v>
      </c>
      <c r="H526" t="s">
        <v>108</v>
      </c>
    </row>
    <row r="527" spans="1:8" ht="11.25">
      <c r="A527">
        <v>526</v>
      </c>
      <c r="B527" t="s">
        <v>1151</v>
      </c>
      <c r="C527" t="s">
        <v>1160</v>
      </c>
      <c r="D527" t="s">
        <v>1161</v>
      </c>
      <c r="E527" t="s">
        <v>2467</v>
      </c>
      <c r="F527" t="s">
        <v>2475</v>
      </c>
      <c r="G527" t="s">
        <v>2456</v>
      </c>
      <c r="H527" t="s">
        <v>108</v>
      </c>
    </row>
    <row r="528" spans="1:8" ht="11.25">
      <c r="A528">
        <v>527</v>
      </c>
      <c r="B528" t="s">
        <v>1151</v>
      </c>
      <c r="C528" t="s">
        <v>1164</v>
      </c>
      <c r="D528" t="s">
        <v>1165</v>
      </c>
      <c r="E528" t="s">
        <v>2476</v>
      </c>
      <c r="F528" t="s">
        <v>2477</v>
      </c>
      <c r="G528" t="s">
        <v>2456</v>
      </c>
      <c r="H528" t="s">
        <v>107</v>
      </c>
    </row>
    <row r="529" spans="1:8" ht="11.25">
      <c r="A529">
        <v>528</v>
      </c>
      <c r="B529" t="s">
        <v>1151</v>
      </c>
      <c r="C529" t="s">
        <v>1164</v>
      </c>
      <c r="D529" t="s">
        <v>1165</v>
      </c>
      <c r="E529" t="s">
        <v>2478</v>
      </c>
      <c r="F529" t="s">
        <v>2479</v>
      </c>
      <c r="G529" t="s">
        <v>2456</v>
      </c>
      <c r="H529" t="s">
        <v>107</v>
      </c>
    </row>
    <row r="530" spans="1:8" ht="11.25">
      <c r="A530">
        <v>529</v>
      </c>
      <c r="B530" t="s">
        <v>1151</v>
      </c>
      <c r="C530" t="s">
        <v>1164</v>
      </c>
      <c r="D530" t="s">
        <v>1165</v>
      </c>
      <c r="E530" t="s">
        <v>2480</v>
      </c>
      <c r="F530" t="s">
        <v>2481</v>
      </c>
      <c r="G530" t="s">
        <v>2456</v>
      </c>
      <c r="H530" t="s">
        <v>107</v>
      </c>
    </row>
    <row r="531" spans="1:8" ht="11.25">
      <c r="A531">
        <v>530</v>
      </c>
      <c r="B531" t="s">
        <v>1151</v>
      </c>
      <c r="C531" t="s">
        <v>1166</v>
      </c>
      <c r="D531" t="s">
        <v>1167</v>
      </c>
      <c r="E531" t="s">
        <v>2482</v>
      </c>
      <c r="F531" t="s">
        <v>2483</v>
      </c>
      <c r="G531" t="s">
        <v>2456</v>
      </c>
      <c r="H531" t="s">
        <v>107</v>
      </c>
    </row>
    <row r="532" spans="1:8" ht="11.25">
      <c r="A532">
        <v>531</v>
      </c>
      <c r="B532" t="s">
        <v>1151</v>
      </c>
      <c r="C532" t="s">
        <v>682</v>
      </c>
      <c r="D532" t="s">
        <v>1168</v>
      </c>
      <c r="E532" t="s">
        <v>2484</v>
      </c>
      <c r="F532" t="s">
        <v>2485</v>
      </c>
      <c r="G532" t="s">
        <v>2456</v>
      </c>
      <c r="H532" t="s">
        <v>108</v>
      </c>
    </row>
    <row r="533" spans="1:8" ht="11.25">
      <c r="A533">
        <v>532</v>
      </c>
      <c r="B533" t="s">
        <v>1151</v>
      </c>
      <c r="C533" t="s">
        <v>1169</v>
      </c>
      <c r="D533" t="s">
        <v>1170</v>
      </c>
      <c r="E533" t="s">
        <v>2486</v>
      </c>
      <c r="F533" t="s">
        <v>2487</v>
      </c>
      <c r="G533" t="s">
        <v>2456</v>
      </c>
      <c r="H533" t="s">
        <v>108</v>
      </c>
    </row>
    <row r="534" spans="1:8" ht="11.25">
      <c r="A534">
        <v>533</v>
      </c>
      <c r="B534" t="s">
        <v>1151</v>
      </c>
      <c r="C534" t="s">
        <v>1171</v>
      </c>
      <c r="D534" t="s">
        <v>1172</v>
      </c>
      <c r="E534" t="s">
        <v>2488</v>
      </c>
      <c r="F534" t="s">
        <v>2489</v>
      </c>
      <c r="G534" t="s">
        <v>2456</v>
      </c>
      <c r="H534" t="s">
        <v>107</v>
      </c>
    </row>
    <row r="535" spans="1:8" ht="11.25">
      <c r="A535">
        <v>534</v>
      </c>
      <c r="B535" t="s">
        <v>1151</v>
      </c>
      <c r="C535" t="s">
        <v>1173</v>
      </c>
      <c r="D535" t="s">
        <v>1174</v>
      </c>
      <c r="E535" t="s">
        <v>2490</v>
      </c>
      <c r="F535" t="s">
        <v>2491</v>
      </c>
      <c r="G535" t="s">
        <v>2456</v>
      </c>
      <c r="H535" t="s">
        <v>107</v>
      </c>
    </row>
    <row r="536" spans="1:8" ht="11.25">
      <c r="A536">
        <v>535</v>
      </c>
      <c r="B536" t="s">
        <v>1151</v>
      </c>
      <c r="C536" t="s">
        <v>1173</v>
      </c>
      <c r="D536" t="s">
        <v>1174</v>
      </c>
      <c r="E536" t="s">
        <v>2492</v>
      </c>
      <c r="F536" t="s">
        <v>2493</v>
      </c>
      <c r="G536" t="s">
        <v>2456</v>
      </c>
      <c r="H536" t="s">
        <v>108</v>
      </c>
    </row>
    <row r="537" spans="1:8" ht="11.25">
      <c r="A537">
        <v>536</v>
      </c>
      <c r="B537" t="s">
        <v>1151</v>
      </c>
      <c r="C537" t="s">
        <v>1177</v>
      </c>
      <c r="D537" t="s">
        <v>1178</v>
      </c>
      <c r="E537" t="s">
        <v>2494</v>
      </c>
      <c r="F537" t="s">
        <v>2495</v>
      </c>
      <c r="G537" t="s">
        <v>2456</v>
      </c>
      <c r="H537" t="s">
        <v>108</v>
      </c>
    </row>
    <row r="538" spans="1:8" ht="11.25">
      <c r="A538">
        <v>537</v>
      </c>
      <c r="B538" t="s">
        <v>1151</v>
      </c>
      <c r="C538" t="s">
        <v>1177</v>
      </c>
      <c r="D538" t="s">
        <v>1178</v>
      </c>
      <c r="E538" t="s">
        <v>2496</v>
      </c>
      <c r="F538" t="s">
        <v>2497</v>
      </c>
      <c r="G538" t="s">
        <v>1799</v>
      </c>
      <c r="H538" t="s">
        <v>108</v>
      </c>
    </row>
    <row r="539" spans="1:8" ht="11.25">
      <c r="A539">
        <v>538</v>
      </c>
      <c r="B539" t="s">
        <v>1151</v>
      </c>
      <c r="C539" t="s">
        <v>1177</v>
      </c>
      <c r="D539" t="s">
        <v>1178</v>
      </c>
      <c r="E539" t="s">
        <v>2498</v>
      </c>
      <c r="F539" t="s">
        <v>2499</v>
      </c>
      <c r="G539" t="s">
        <v>2456</v>
      </c>
      <c r="H539" t="s">
        <v>107</v>
      </c>
    </row>
    <row r="540" spans="1:8" ht="11.25">
      <c r="A540">
        <v>539</v>
      </c>
      <c r="B540" t="s">
        <v>1151</v>
      </c>
      <c r="C540" t="s">
        <v>1179</v>
      </c>
      <c r="D540" t="s">
        <v>1180</v>
      </c>
      <c r="E540" t="s">
        <v>2500</v>
      </c>
      <c r="F540" t="s">
        <v>2501</v>
      </c>
      <c r="G540" t="s">
        <v>2456</v>
      </c>
      <c r="H540" t="s">
        <v>107</v>
      </c>
    </row>
    <row r="541" spans="1:8" ht="11.25">
      <c r="A541">
        <v>540</v>
      </c>
      <c r="B541" t="s">
        <v>1151</v>
      </c>
      <c r="C541" t="s">
        <v>1179</v>
      </c>
      <c r="D541" t="s">
        <v>1180</v>
      </c>
      <c r="E541" t="s">
        <v>2502</v>
      </c>
      <c r="F541" t="s">
        <v>2503</v>
      </c>
      <c r="G541" t="s">
        <v>2456</v>
      </c>
      <c r="H541" t="s">
        <v>108</v>
      </c>
    </row>
    <row r="542" spans="1:8" ht="11.25">
      <c r="A542">
        <v>541</v>
      </c>
      <c r="B542" t="s">
        <v>1151</v>
      </c>
      <c r="C542" t="s">
        <v>1179</v>
      </c>
      <c r="D542" t="s">
        <v>1180</v>
      </c>
      <c r="E542" t="s">
        <v>2504</v>
      </c>
      <c r="F542" t="s">
        <v>2505</v>
      </c>
      <c r="G542" t="s">
        <v>2456</v>
      </c>
      <c r="H542" t="s">
        <v>108</v>
      </c>
    </row>
    <row r="543" spans="1:8" ht="11.25">
      <c r="A543">
        <v>542</v>
      </c>
      <c r="B543" t="s">
        <v>1181</v>
      </c>
      <c r="C543" t="s">
        <v>1183</v>
      </c>
      <c r="D543" t="s">
        <v>1184</v>
      </c>
      <c r="E543" t="s">
        <v>2506</v>
      </c>
      <c r="F543" t="s">
        <v>2507</v>
      </c>
      <c r="G543" t="s">
        <v>2508</v>
      </c>
      <c r="H543" t="s">
        <v>107</v>
      </c>
    </row>
    <row r="544" spans="1:8" ht="11.25">
      <c r="A544">
        <v>543</v>
      </c>
      <c r="B544" t="s">
        <v>1181</v>
      </c>
      <c r="C544" t="s">
        <v>1183</v>
      </c>
      <c r="D544" t="s">
        <v>1184</v>
      </c>
      <c r="E544" t="s">
        <v>2509</v>
      </c>
      <c r="F544" t="s">
        <v>2510</v>
      </c>
      <c r="G544" t="s">
        <v>1799</v>
      </c>
      <c r="H544" t="s">
        <v>108</v>
      </c>
    </row>
    <row r="545" spans="1:8" ht="11.25">
      <c r="A545">
        <v>544</v>
      </c>
      <c r="B545" t="s">
        <v>1181</v>
      </c>
      <c r="C545" t="s">
        <v>1183</v>
      </c>
      <c r="D545" t="s">
        <v>1184</v>
      </c>
      <c r="E545" t="s">
        <v>2511</v>
      </c>
      <c r="F545" t="s">
        <v>2512</v>
      </c>
      <c r="G545" t="s">
        <v>2508</v>
      </c>
      <c r="H545" t="s">
        <v>108</v>
      </c>
    </row>
    <row r="546" spans="1:8" ht="11.25">
      <c r="A546">
        <v>545</v>
      </c>
      <c r="B546" t="s">
        <v>1181</v>
      </c>
      <c r="C546" t="s">
        <v>1183</v>
      </c>
      <c r="D546" t="s">
        <v>1184</v>
      </c>
      <c r="E546" t="s">
        <v>2147</v>
      </c>
      <c r="F546" t="s">
        <v>2513</v>
      </c>
      <c r="G546" t="s">
        <v>2508</v>
      </c>
      <c r="H546" t="s">
        <v>108</v>
      </c>
    </row>
    <row r="547" spans="1:8" ht="11.25">
      <c r="A547">
        <v>546</v>
      </c>
      <c r="B547" t="s">
        <v>1181</v>
      </c>
      <c r="C547" t="s">
        <v>1185</v>
      </c>
      <c r="D547" t="s">
        <v>1186</v>
      </c>
      <c r="E547" t="s">
        <v>2147</v>
      </c>
      <c r="F547" t="s">
        <v>2514</v>
      </c>
      <c r="G547" t="s">
        <v>2508</v>
      </c>
      <c r="H547" t="s">
        <v>107</v>
      </c>
    </row>
    <row r="548" spans="1:8" ht="11.25">
      <c r="A548">
        <v>547</v>
      </c>
      <c r="B548" t="s">
        <v>1181</v>
      </c>
      <c r="C548" t="s">
        <v>1187</v>
      </c>
      <c r="D548" t="s">
        <v>1188</v>
      </c>
      <c r="E548" t="s">
        <v>2147</v>
      </c>
      <c r="F548" t="s">
        <v>2515</v>
      </c>
      <c r="G548" t="s">
        <v>2508</v>
      </c>
      <c r="H548" t="s">
        <v>107</v>
      </c>
    </row>
    <row r="549" spans="1:8" ht="11.25">
      <c r="A549">
        <v>548</v>
      </c>
      <c r="B549" t="s">
        <v>1181</v>
      </c>
      <c r="C549" t="s">
        <v>950</v>
      </c>
      <c r="D549" t="s">
        <v>1189</v>
      </c>
      <c r="E549" t="s">
        <v>2516</v>
      </c>
      <c r="F549" t="s">
        <v>2517</v>
      </c>
      <c r="G549" t="s">
        <v>2508</v>
      </c>
      <c r="H549" t="s">
        <v>107</v>
      </c>
    </row>
    <row r="550" spans="1:8" ht="11.25">
      <c r="A550">
        <v>549</v>
      </c>
      <c r="B550" t="s">
        <v>1181</v>
      </c>
      <c r="C550" t="s">
        <v>950</v>
      </c>
      <c r="D550" t="s">
        <v>1189</v>
      </c>
      <c r="E550" t="s">
        <v>2147</v>
      </c>
      <c r="F550" t="s">
        <v>2518</v>
      </c>
      <c r="G550" t="s">
        <v>2508</v>
      </c>
      <c r="H550" t="s">
        <v>107</v>
      </c>
    </row>
    <row r="551" spans="1:8" ht="11.25">
      <c r="A551">
        <v>550</v>
      </c>
      <c r="B551" t="s">
        <v>1181</v>
      </c>
      <c r="C551" t="s">
        <v>1190</v>
      </c>
      <c r="D551" t="s">
        <v>1191</v>
      </c>
      <c r="E551" t="s">
        <v>2147</v>
      </c>
      <c r="F551" t="s">
        <v>2519</v>
      </c>
      <c r="G551" t="s">
        <v>2508</v>
      </c>
      <c r="H551" t="s">
        <v>107</v>
      </c>
    </row>
    <row r="552" spans="1:8" ht="11.25">
      <c r="A552">
        <v>551</v>
      </c>
      <c r="B552" t="s">
        <v>1181</v>
      </c>
      <c r="C552" t="s">
        <v>1192</v>
      </c>
      <c r="D552" t="s">
        <v>1193</v>
      </c>
      <c r="E552" t="s">
        <v>2147</v>
      </c>
      <c r="F552" t="s">
        <v>2520</v>
      </c>
      <c r="G552" t="s">
        <v>2508</v>
      </c>
      <c r="H552" t="s">
        <v>107</v>
      </c>
    </row>
    <row r="553" spans="1:8" ht="11.25">
      <c r="A553">
        <v>552</v>
      </c>
      <c r="B553" t="s">
        <v>1181</v>
      </c>
      <c r="C553" t="s">
        <v>1192</v>
      </c>
      <c r="D553" t="s">
        <v>1193</v>
      </c>
      <c r="E553" t="s">
        <v>2521</v>
      </c>
      <c r="F553" t="s">
        <v>2522</v>
      </c>
      <c r="G553" t="s">
        <v>2508</v>
      </c>
      <c r="H553" t="s">
        <v>108</v>
      </c>
    </row>
    <row r="554" spans="1:8" ht="11.25">
      <c r="A554">
        <v>553</v>
      </c>
      <c r="B554" t="s">
        <v>1181</v>
      </c>
      <c r="C554" t="s">
        <v>1194</v>
      </c>
      <c r="D554" t="s">
        <v>1195</v>
      </c>
      <c r="E554" t="s">
        <v>2147</v>
      </c>
      <c r="F554" t="s">
        <v>2523</v>
      </c>
      <c r="G554" t="s">
        <v>2508</v>
      </c>
      <c r="H554" t="s">
        <v>107</v>
      </c>
    </row>
    <row r="555" spans="1:8" ht="11.25">
      <c r="A555">
        <v>554</v>
      </c>
      <c r="B555" t="s">
        <v>1181</v>
      </c>
      <c r="C555" t="s">
        <v>1196</v>
      </c>
      <c r="D555" t="s">
        <v>1197</v>
      </c>
      <c r="E555" t="s">
        <v>2524</v>
      </c>
      <c r="F555" t="s">
        <v>2525</v>
      </c>
      <c r="G555" t="s">
        <v>2508</v>
      </c>
      <c r="H555" t="s">
        <v>107</v>
      </c>
    </row>
    <row r="556" spans="1:8" ht="11.25">
      <c r="A556">
        <v>555</v>
      </c>
      <c r="B556" t="s">
        <v>1181</v>
      </c>
      <c r="C556" t="s">
        <v>1198</v>
      </c>
      <c r="D556" t="s">
        <v>1199</v>
      </c>
      <c r="E556" t="s">
        <v>2147</v>
      </c>
      <c r="F556" t="s">
        <v>2526</v>
      </c>
      <c r="G556" t="s">
        <v>2508</v>
      </c>
      <c r="H556" t="s">
        <v>107</v>
      </c>
    </row>
    <row r="557" spans="1:8" ht="11.25">
      <c r="A557">
        <v>556</v>
      </c>
      <c r="B557" t="s">
        <v>1181</v>
      </c>
      <c r="C557" t="s">
        <v>1200</v>
      </c>
      <c r="D557" t="s">
        <v>1201</v>
      </c>
      <c r="E557" t="s">
        <v>2147</v>
      </c>
      <c r="F557" t="s">
        <v>2527</v>
      </c>
      <c r="G557" t="s">
        <v>2508</v>
      </c>
      <c r="H557" t="s">
        <v>107</v>
      </c>
    </row>
    <row r="558" spans="1:8" ht="11.25">
      <c r="A558">
        <v>557</v>
      </c>
      <c r="B558" t="s">
        <v>1181</v>
      </c>
      <c r="C558" t="s">
        <v>1202</v>
      </c>
      <c r="D558" t="s">
        <v>1203</v>
      </c>
      <c r="E558" t="s">
        <v>2147</v>
      </c>
      <c r="F558" t="s">
        <v>2528</v>
      </c>
      <c r="G558" t="s">
        <v>2508</v>
      </c>
      <c r="H558" t="s">
        <v>107</v>
      </c>
    </row>
    <row r="559" spans="1:8" ht="11.25">
      <c r="A559">
        <v>558</v>
      </c>
      <c r="B559" t="s">
        <v>1181</v>
      </c>
      <c r="C559" t="s">
        <v>1204</v>
      </c>
      <c r="D559" t="s">
        <v>1205</v>
      </c>
      <c r="E559" t="s">
        <v>2529</v>
      </c>
      <c r="F559" t="s">
        <v>2530</v>
      </c>
      <c r="G559" t="s">
        <v>2508</v>
      </c>
      <c r="H559" t="s">
        <v>107</v>
      </c>
    </row>
    <row r="560" spans="1:8" ht="11.25">
      <c r="A560">
        <v>559</v>
      </c>
      <c r="B560" t="s">
        <v>1181</v>
      </c>
      <c r="C560" t="s">
        <v>1204</v>
      </c>
      <c r="D560" t="s">
        <v>1205</v>
      </c>
      <c r="E560" t="s">
        <v>2147</v>
      </c>
      <c r="F560" t="s">
        <v>2531</v>
      </c>
      <c r="G560" t="s">
        <v>2508</v>
      </c>
      <c r="H560" t="s">
        <v>107</v>
      </c>
    </row>
    <row r="561" spans="1:8" ht="11.25">
      <c r="A561">
        <v>560</v>
      </c>
      <c r="B561" t="s">
        <v>1181</v>
      </c>
      <c r="C561" t="s">
        <v>1204</v>
      </c>
      <c r="D561" t="s">
        <v>1205</v>
      </c>
      <c r="E561" t="s">
        <v>2532</v>
      </c>
      <c r="F561" t="s">
        <v>2533</v>
      </c>
      <c r="G561" t="s">
        <v>2508</v>
      </c>
      <c r="H561" t="s">
        <v>107</v>
      </c>
    </row>
    <row r="562" spans="1:8" ht="11.25">
      <c r="A562">
        <v>561</v>
      </c>
      <c r="B562" t="s">
        <v>2534</v>
      </c>
      <c r="C562" t="s">
        <v>2535</v>
      </c>
      <c r="D562" t="s">
        <v>2536</v>
      </c>
      <c r="E562" t="s">
        <v>2537</v>
      </c>
      <c r="F562" t="s">
        <v>2538</v>
      </c>
      <c r="G562" t="s">
        <v>2539</v>
      </c>
      <c r="H562" t="s">
        <v>108</v>
      </c>
    </row>
    <row r="563" spans="1:8" ht="11.25">
      <c r="A563">
        <v>562</v>
      </c>
      <c r="B563" t="s">
        <v>1206</v>
      </c>
      <c r="C563" t="s">
        <v>1208</v>
      </c>
      <c r="D563" t="s">
        <v>1209</v>
      </c>
      <c r="E563" t="s">
        <v>2540</v>
      </c>
      <c r="F563" t="s">
        <v>2541</v>
      </c>
      <c r="G563" t="s">
        <v>2542</v>
      </c>
      <c r="H563" t="s">
        <v>108</v>
      </c>
    </row>
    <row r="564" spans="1:8" ht="11.25">
      <c r="A564">
        <v>563</v>
      </c>
      <c r="B564" t="s">
        <v>1206</v>
      </c>
      <c r="C564" t="s">
        <v>1210</v>
      </c>
      <c r="D564" t="s">
        <v>1211</v>
      </c>
      <c r="E564" t="s">
        <v>2543</v>
      </c>
      <c r="F564" t="s">
        <v>2544</v>
      </c>
      <c r="G564" t="s">
        <v>2542</v>
      </c>
      <c r="H564" t="s">
        <v>107</v>
      </c>
    </row>
    <row r="565" spans="1:8" ht="11.25">
      <c r="A565">
        <v>564</v>
      </c>
      <c r="B565" t="s">
        <v>1206</v>
      </c>
      <c r="C565" t="s">
        <v>1212</v>
      </c>
      <c r="D565" t="s">
        <v>1213</v>
      </c>
      <c r="E565" t="s">
        <v>2545</v>
      </c>
      <c r="F565" t="s">
        <v>2546</v>
      </c>
      <c r="G565" t="s">
        <v>2542</v>
      </c>
      <c r="H565" t="s">
        <v>107</v>
      </c>
    </row>
    <row r="566" spans="1:8" ht="11.25">
      <c r="A566">
        <v>565</v>
      </c>
      <c r="B566" t="s">
        <v>1206</v>
      </c>
      <c r="C566" t="s">
        <v>1212</v>
      </c>
      <c r="D566" t="s">
        <v>1213</v>
      </c>
      <c r="E566" t="s">
        <v>2547</v>
      </c>
      <c r="F566" t="s">
        <v>2548</v>
      </c>
      <c r="G566" t="s">
        <v>2542</v>
      </c>
      <c r="H566" t="s">
        <v>107</v>
      </c>
    </row>
    <row r="567" spans="1:8" ht="11.25">
      <c r="A567">
        <v>566</v>
      </c>
      <c r="B567" t="s">
        <v>1206</v>
      </c>
      <c r="C567" t="s">
        <v>1214</v>
      </c>
      <c r="D567" t="s">
        <v>1215</v>
      </c>
      <c r="E567" t="s">
        <v>2549</v>
      </c>
      <c r="F567" t="s">
        <v>2550</v>
      </c>
      <c r="G567" t="s">
        <v>2542</v>
      </c>
      <c r="H567" t="s">
        <v>108</v>
      </c>
    </row>
    <row r="568" spans="1:8" ht="11.25">
      <c r="A568">
        <v>567</v>
      </c>
      <c r="B568" t="s">
        <v>1206</v>
      </c>
      <c r="C568" t="s">
        <v>1216</v>
      </c>
      <c r="D568" t="s">
        <v>1217</v>
      </c>
      <c r="E568" t="s">
        <v>2551</v>
      </c>
      <c r="F568" t="s">
        <v>2552</v>
      </c>
      <c r="G568" t="s">
        <v>2542</v>
      </c>
      <c r="H568" t="s">
        <v>107</v>
      </c>
    </row>
    <row r="569" spans="1:8" ht="11.25">
      <c r="A569">
        <v>568</v>
      </c>
      <c r="B569" t="s">
        <v>1206</v>
      </c>
      <c r="C569" t="s">
        <v>1218</v>
      </c>
      <c r="D569" t="s">
        <v>1219</v>
      </c>
      <c r="E569" t="s">
        <v>2553</v>
      </c>
      <c r="F569" t="s">
        <v>2554</v>
      </c>
      <c r="G569" t="s">
        <v>2542</v>
      </c>
      <c r="H569" t="s">
        <v>108</v>
      </c>
    </row>
    <row r="570" spans="1:8" ht="11.25">
      <c r="A570">
        <v>569</v>
      </c>
      <c r="B570" t="s">
        <v>1206</v>
      </c>
      <c r="C570" t="s">
        <v>1218</v>
      </c>
      <c r="D570" t="s">
        <v>1219</v>
      </c>
      <c r="E570" t="s">
        <v>2555</v>
      </c>
      <c r="F570" t="s">
        <v>2556</v>
      </c>
      <c r="G570" t="s">
        <v>2542</v>
      </c>
      <c r="H570" t="s">
        <v>108</v>
      </c>
    </row>
    <row r="571" spans="1:8" ht="11.25">
      <c r="A571">
        <v>570</v>
      </c>
      <c r="B571" t="s">
        <v>2557</v>
      </c>
      <c r="C571" t="s">
        <v>2557</v>
      </c>
      <c r="D571" t="s">
        <v>2558</v>
      </c>
      <c r="E571" t="s">
        <v>2559</v>
      </c>
      <c r="F571" t="s">
        <v>2560</v>
      </c>
      <c r="G571" t="s">
        <v>2561</v>
      </c>
      <c r="H571" t="s">
        <v>108</v>
      </c>
    </row>
    <row r="572" spans="1:8" ht="11.25">
      <c r="A572">
        <v>571</v>
      </c>
      <c r="B572" t="s">
        <v>2557</v>
      </c>
      <c r="C572" t="s">
        <v>2562</v>
      </c>
      <c r="D572" t="s">
        <v>2563</v>
      </c>
      <c r="E572" t="s">
        <v>2564</v>
      </c>
      <c r="F572" t="s">
        <v>2565</v>
      </c>
      <c r="G572" t="s">
        <v>2561</v>
      </c>
      <c r="H572" t="s">
        <v>107</v>
      </c>
    </row>
    <row r="573" spans="1:8" ht="11.25">
      <c r="A573">
        <v>572</v>
      </c>
      <c r="B573" t="s">
        <v>1220</v>
      </c>
      <c r="C573" t="s">
        <v>1222</v>
      </c>
      <c r="D573" t="s">
        <v>1223</v>
      </c>
      <c r="E573" t="s">
        <v>2566</v>
      </c>
      <c r="F573" t="s">
        <v>2567</v>
      </c>
      <c r="G573" t="s">
        <v>2568</v>
      </c>
      <c r="H573" t="s">
        <v>107</v>
      </c>
    </row>
    <row r="574" spans="1:8" ht="11.25">
      <c r="A574">
        <v>573</v>
      </c>
      <c r="B574" t="s">
        <v>1220</v>
      </c>
      <c r="C574" t="s">
        <v>1224</v>
      </c>
      <c r="D574" t="s">
        <v>1225</v>
      </c>
      <c r="E574" t="s">
        <v>2569</v>
      </c>
      <c r="F574" t="s">
        <v>2570</v>
      </c>
      <c r="G574" t="s">
        <v>2568</v>
      </c>
      <c r="H574" t="s">
        <v>107</v>
      </c>
    </row>
    <row r="575" spans="1:8" ht="11.25">
      <c r="A575">
        <v>574</v>
      </c>
      <c r="B575" t="s">
        <v>1220</v>
      </c>
      <c r="C575" t="s">
        <v>1226</v>
      </c>
      <c r="D575" t="s">
        <v>1227</v>
      </c>
      <c r="E575" t="s">
        <v>2571</v>
      </c>
      <c r="F575" t="s">
        <v>2572</v>
      </c>
      <c r="G575" t="s">
        <v>2568</v>
      </c>
      <c r="H575" t="s">
        <v>107</v>
      </c>
    </row>
    <row r="576" spans="1:8" ht="11.25">
      <c r="A576">
        <v>575</v>
      </c>
      <c r="B576" t="s">
        <v>1220</v>
      </c>
      <c r="C576" t="s">
        <v>1228</v>
      </c>
      <c r="D576" t="s">
        <v>1229</v>
      </c>
      <c r="E576" t="s">
        <v>2573</v>
      </c>
      <c r="F576" t="s">
        <v>2574</v>
      </c>
      <c r="G576" t="s">
        <v>2568</v>
      </c>
      <c r="H576" t="s">
        <v>107</v>
      </c>
    </row>
    <row r="577" spans="1:8" ht="11.25">
      <c r="A577">
        <v>576</v>
      </c>
      <c r="B577" t="s">
        <v>1220</v>
      </c>
      <c r="C577" t="s">
        <v>1230</v>
      </c>
      <c r="D577" t="s">
        <v>1231</v>
      </c>
      <c r="E577" t="s">
        <v>2575</v>
      </c>
      <c r="F577" t="s">
        <v>2576</v>
      </c>
      <c r="G577" t="s">
        <v>2568</v>
      </c>
      <c r="H577" t="s">
        <v>107</v>
      </c>
    </row>
    <row r="578" spans="1:8" ht="11.25">
      <c r="A578">
        <v>577</v>
      </c>
      <c r="B578" t="s">
        <v>1220</v>
      </c>
      <c r="C578" t="s">
        <v>1230</v>
      </c>
      <c r="D578" t="s">
        <v>1231</v>
      </c>
      <c r="E578" t="s">
        <v>2577</v>
      </c>
      <c r="F578" t="s">
        <v>2578</v>
      </c>
      <c r="G578" t="s">
        <v>2568</v>
      </c>
      <c r="H578" t="s">
        <v>107</v>
      </c>
    </row>
    <row r="579" spans="1:8" ht="11.25">
      <c r="A579">
        <v>578</v>
      </c>
      <c r="B579" t="s">
        <v>1220</v>
      </c>
      <c r="C579" t="s">
        <v>1232</v>
      </c>
      <c r="D579" t="s">
        <v>1233</v>
      </c>
      <c r="E579" t="s">
        <v>1732</v>
      </c>
      <c r="F579" t="s">
        <v>2579</v>
      </c>
      <c r="G579" t="s">
        <v>2568</v>
      </c>
      <c r="H579" t="s">
        <v>108</v>
      </c>
    </row>
    <row r="580" spans="1:8" ht="11.25">
      <c r="A580">
        <v>579</v>
      </c>
      <c r="B580" t="s">
        <v>1234</v>
      </c>
      <c r="C580" t="s">
        <v>1236</v>
      </c>
      <c r="D580" t="s">
        <v>1237</v>
      </c>
      <c r="E580" t="s">
        <v>2580</v>
      </c>
      <c r="F580" t="s">
        <v>2581</v>
      </c>
      <c r="G580" t="s">
        <v>2582</v>
      </c>
      <c r="H580" t="s">
        <v>107</v>
      </c>
    </row>
    <row r="581" spans="1:8" ht="11.25">
      <c r="A581">
        <v>580</v>
      </c>
      <c r="B581" t="s">
        <v>1234</v>
      </c>
      <c r="C581" t="s">
        <v>1236</v>
      </c>
      <c r="D581" t="s">
        <v>1237</v>
      </c>
      <c r="E581" t="s">
        <v>2583</v>
      </c>
      <c r="F581" t="s">
        <v>2584</v>
      </c>
      <c r="G581" t="s">
        <v>2582</v>
      </c>
      <c r="H581" t="s">
        <v>107</v>
      </c>
    </row>
    <row r="582" spans="1:8" ht="11.25">
      <c r="A582">
        <v>581</v>
      </c>
      <c r="B582" t="s">
        <v>1234</v>
      </c>
      <c r="C582" t="s">
        <v>1236</v>
      </c>
      <c r="D582" t="s">
        <v>1237</v>
      </c>
      <c r="E582" t="s">
        <v>2585</v>
      </c>
      <c r="F582" t="s">
        <v>2586</v>
      </c>
      <c r="G582" t="s">
        <v>2582</v>
      </c>
      <c r="H582" t="s">
        <v>107</v>
      </c>
    </row>
    <row r="583" spans="1:8" ht="11.25">
      <c r="A583">
        <v>582</v>
      </c>
      <c r="B583" t="s">
        <v>1234</v>
      </c>
      <c r="C583" t="s">
        <v>1238</v>
      </c>
      <c r="D583" t="s">
        <v>1239</v>
      </c>
      <c r="E583" t="s">
        <v>2587</v>
      </c>
      <c r="F583" t="s">
        <v>2588</v>
      </c>
      <c r="G583" t="s">
        <v>2582</v>
      </c>
      <c r="H583" t="s">
        <v>107</v>
      </c>
    </row>
    <row r="584" spans="1:8" ht="11.25">
      <c r="A584">
        <v>583</v>
      </c>
      <c r="B584" t="s">
        <v>1234</v>
      </c>
      <c r="C584" t="s">
        <v>1240</v>
      </c>
      <c r="D584" t="s">
        <v>1241</v>
      </c>
      <c r="E584" t="s">
        <v>2589</v>
      </c>
      <c r="F584" t="s">
        <v>2590</v>
      </c>
      <c r="G584" t="s">
        <v>2582</v>
      </c>
      <c r="H584" t="s">
        <v>107</v>
      </c>
    </row>
    <row r="585" spans="1:8" ht="11.25">
      <c r="A585">
        <v>584</v>
      </c>
      <c r="B585" t="s">
        <v>1234</v>
      </c>
      <c r="C585" t="s">
        <v>1240</v>
      </c>
      <c r="D585" t="s">
        <v>1241</v>
      </c>
      <c r="E585" t="s">
        <v>2365</v>
      </c>
      <c r="F585" t="s">
        <v>2591</v>
      </c>
      <c r="G585" t="s">
        <v>2582</v>
      </c>
      <c r="H585" t="s">
        <v>107</v>
      </c>
    </row>
    <row r="586" spans="1:8" ht="11.25">
      <c r="A586">
        <v>585</v>
      </c>
      <c r="B586" t="s">
        <v>1234</v>
      </c>
      <c r="C586" t="s">
        <v>1242</v>
      </c>
      <c r="D586" t="s">
        <v>1243</v>
      </c>
      <c r="E586" t="s">
        <v>2592</v>
      </c>
      <c r="F586" t="s">
        <v>2593</v>
      </c>
      <c r="G586" t="s">
        <v>2582</v>
      </c>
      <c r="H586" t="s">
        <v>107</v>
      </c>
    </row>
    <row r="587" spans="1:8" ht="11.25">
      <c r="A587">
        <v>586</v>
      </c>
      <c r="B587" t="s">
        <v>1234</v>
      </c>
      <c r="C587" t="s">
        <v>1244</v>
      </c>
      <c r="D587" t="s">
        <v>1245</v>
      </c>
      <c r="E587" t="s">
        <v>2594</v>
      </c>
      <c r="F587" t="s">
        <v>2595</v>
      </c>
      <c r="G587" t="s">
        <v>2582</v>
      </c>
      <c r="H587" t="s">
        <v>107</v>
      </c>
    </row>
    <row r="588" spans="1:8" ht="11.25">
      <c r="A588">
        <v>587</v>
      </c>
      <c r="B588" t="s">
        <v>1234</v>
      </c>
      <c r="C588" t="s">
        <v>1244</v>
      </c>
      <c r="D588" t="s">
        <v>1245</v>
      </c>
      <c r="E588" t="s">
        <v>2596</v>
      </c>
      <c r="F588" t="s">
        <v>2597</v>
      </c>
      <c r="G588" t="s">
        <v>2582</v>
      </c>
      <c r="H588" t="s">
        <v>107</v>
      </c>
    </row>
    <row r="589" spans="1:8" ht="11.25">
      <c r="A589">
        <v>588</v>
      </c>
      <c r="B589" t="s">
        <v>1234</v>
      </c>
      <c r="C589" t="s">
        <v>1246</v>
      </c>
      <c r="D589" t="s">
        <v>1247</v>
      </c>
      <c r="E589" t="s">
        <v>2598</v>
      </c>
      <c r="F589" t="s">
        <v>2599</v>
      </c>
      <c r="G589" t="s">
        <v>2582</v>
      </c>
      <c r="H589" t="s">
        <v>107</v>
      </c>
    </row>
    <row r="590" spans="1:8" ht="11.25">
      <c r="A590">
        <v>589</v>
      </c>
      <c r="B590" t="s">
        <v>1234</v>
      </c>
      <c r="C590" t="s">
        <v>1248</v>
      </c>
      <c r="D590" t="s">
        <v>1249</v>
      </c>
      <c r="E590" t="s">
        <v>2112</v>
      </c>
      <c r="F590" t="s">
        <v>2600</v>
      </c>
      <c r="G590" t="s">
        <v>2582</v>
      </c>
      <c r="H590" t="s">
        <v>108</v>
      </c>
    </row>
    <row r="591" spans="1:8" ht="11.25">
      <c r="A591">
        <v>590</v>
      </c>
      <c r="B591" t="s">
        <v>1234</v>
      </c>
      <c r="C591" t="s">
        <v>1248</v>
      </c>
      <c r="D591" t="s">
        <v>1249</v>
      </c>
      <c r="E591" t="s">
        <v>2601</v>
      </c>
      <c r="F591" t="s">
        <v>2602</v>
      </c>
      <c r="G591" t="s">
        <v>2582</v>
      </c>
      <c r="H591" t="s">
        <v>107</v>
      </c>
    </row>
    <row r="592" spans="1:8" ht="11.25">
      <c r="A592">
        <v>591</v>
      </c>
      <c r="B592" t="s">
        <v>1234</v>
      </c>
      <c r="C592" t="s">
        <v>1250</v>
      </c>
      <c r="D592" t="s">
        <v>1251</v>
      </c>
      <c r="E592" t="s">
        <v>2603</v>
      </c>
      <c r="F592" t="s">
        <v>2604</v>
      </c>
      <c r="G592" t="s">
        <v>2582</v>
      </c>
      <c r="H592" t="s">
        <v>107</v>
      </c>
    </row>
    <row r="593" spans="1:8" ht="11.25">
      <c r="A593">
        <v>592</v>
      </c>
      <c r="B593" t="s">
        <v>1234</v>
      </c>
      <c r="C593" t="s">
        <v>1252</v>
      </c>
      <c r="D593" t="s">
        <v>1253</v>
      </c>
      <c r="E593" t="s">
        <v>2605</v>
      </c>
      <c r="F593" t="s">
        <v>2606</v>
      </c>
      <c r="G593" t="s">
        <v>2582</v>
      </c>
      <c r="H593" t="s">
        <v>107</v>
      </c>
    </row>
    <row r="594" spans="1:8" ht="11.25">
      <c r="A594">
        <v>593</v>
      </c>
      <c r="B594" t="s">
        <v>1234</v>
      </c>
      <c r="C594" t="s">
        <v>1252</v>
      </c>
      <c r="D594" t="s">
        <v>1253</v>
      </c>
      <c r="E594" t="s">
        <v>2607</v>
      </c>
      <c r="F594" t="s">
        <v>2608</v>
      </c>
      <c r="G594" t="s">
        <v>2582</v>
      </c>
      <c r="H594" t="s">
        <v>107</v>
      </c>
    </row>
    <row r="595" spans="1:8" ht="11.25">
      <c r="A595">
        <v>594</v>
      </c>
      <c r="B595" t="s">
        <v>1254</v>
      </c>
      <c r="C595" t="s">
        <v>1256</v>
      </c>
      <c r="D595" t="s">
        <v>1257</v>
      </c>
      <c r="E595" t="s">
        <v>2609</v>
      </c>
      <c r="F595" t="s">
        <v>2610</v>
      </c>
      <c r="G595" t="s">
        <v>2611</v>
      </c>
      <c r="H595" t="s">
        <v>107</v>
      </c>
    </row>
    <row r="596" spans="1:8" ht="11.25">
      <c r="A596">
        <v>595</v>
      </c>
      <c r="B596" t="s">
        <v>1254</v>
      </c>
      <c r="C596" t="s">
        <v>1256</v>
      </c>
      <c r="D596" t="s">
        <v>1257</v>
      </c>
      <c r="E596" t="s">
        <v>2612</v>
      </c>
      <c r="F596" t="s">
        <v>2613</v>
      </c>
      <c r="G596" t="s">
        <v>2611</v>
      </c>
      <c r="H596" t="s">
        <v>107</v>
      </c>
    </row>
    <row r="597" spans="1:8" ht="11.25">
      <c r="A597">
        <v>596</v>
      </c>
      <c r="B597" t="s">
        <v>1254</v>
      </c>
      <c r="C597" t="s">
        <v>1258</v>
      </c>
      <c r="D597" t="s">
        <v>1259</v>
      </c>
      <c r="E597" t="s">
        <v>2614</v>
      </c>
      <c r="F597" t="s">
        <v>2615</v>
      </c>
      <c r="G597" t="s">
        <v>2611</v>
      </c>
      <c r="H597" t="s">
        <v>107</v>
      </c>
    </row>
    <row r="598" spans="1:8" ht="11.25">
      <c r="A598">
        <v>597</v>
      </c>
      <c r="B598" t="s">
        <v>1254</v>
      </c>
      <c r="C598" t="s">
        <v>1260</v>
      </c>
      <c r="D598" t="s">
        <v>1261</v>
      </c>
      <c r="E598" t="s">
        <v>2616</v>
      </c>
      <c r="F598" t="s">
        <v>2617</v>
      </c>
      <c r="G598" t="s">
        <v>2611</v>
      </c>
      <c r="H598" t="s">
        <v>107</v>
      </c>
    </row>
    <row r="599" spans="1:8" ht="11.25">
      <c r="A599">
        <v>598</v>
      </c>
      <c r="B599" t="s">
        <v>1254</v>
      </c>
      <c r="C599" t="s">
        <v>1262</v>
      </c>
      <c r="D599" t="s">
        <v>1263</v>
      </c>
      <c r="E599" t="s">
        <v>2618</v>
      </c>
      <c r="F599" t="s">
        <v>2619</v>
      </c>
      <c r="G599" t="s">
        <v>2611</v>
      </c>
      <c r="H599" t="s">
        <v>107</v>
      </c>
    </row>
    <row r="600" spans="1:8" ht="11.25">
      <c r="A600">
        <v>599</v>
      </c>
      <c r="B600" t="s">
        <v>1254</v>
      </c>
      <c r="C600" t="s">
        <v>1264</v>
      </c>
      <c r="D600" t="s">
        <v>1265</v>
      </c>
      <c r="E600" t="s">
        <v>2620</v>
      </c>
      <c r="F600" t="s">
        <v>2621</v>
      </c>
      <c r="G600" t="s">
        <v>2611</v>
      </c>
      <c r="H600" t="s">
        <v>107</v>
      </c>
    </row>
    <row r="601" spans="1:8" ht="11.25">
      <c r="A601">
        <v>600</v>
      </c>
      <c r="B601" t="s">
        <v>1254</v>
      </c>
      <c r="C601" t="s">
        <v>1266</v>
      </c>
      <c r="D601" t="s">
        <v>1267</v>
      </c>
      <c r="E601" t="s">
        <v>2622</v>
      </c>
      <c r="F601" t="s">
        <v>2623</v>
      </c>
      <c r="G601" t="s">
        <v>2611</v>
      </c>
      <c r="H601" t="s">
        <v>108</v>
      </c>
    </row>
    <row r="602" spans="1:8" ht="11.25">
      <c r="A602">
        <v>601</v>
      </c>
      <c r="B602" t="s">
        <v>1254</v>
      </c>
      <c r="C602" t="s">
        <v>1268</v>
      </c>
      <c r="D602" t="s">
        <v>1269</v>
      </c>
      <c r="E602" t="s">
        <v>2624</v>
      </c>
      <c r="F602" t="s">
        <v>2625</v>
      </c>
      <c r="G602" t="s">
        <v>2611</v>
      </c>
      <c r="H602" t="s">
        <v>107</v>
      </c>
    </row>
    <row r="603" spans="1:8" ht="11.25">
      <c r="A603">
        <v>602</v>
      </c>
      <c r="B603" t="s">
        <v>1254</v>
      </c>
      <c r="C603" t="s">
        <v>1270</v>
      </c>
      <c r="D603" t="s">
        <v>1271</v>
      </c>
      <c r="E603" t="s">
        <v>2626</v>
      </c>
      <c r="F603" t="s">
        <v>2627</v>
      </c>
      <c r="G603" t="s">
        <v>2611</v>
      </c>
      <c r="H603" t="s">
        <v>108</v>
      </c>
    </row>
    <row r="604" spans="1:8" ht="11.25">
      <c r="A604">
        <v>603</v>
      </c>
      <c r="B604" t="s">
        <v>1254</v>
      </c>
      <c r="C604" t="s">
        <v>1270</v>
      </c>
      <c r="D604" t="s">
        <v>1271</v>
      </c>
      <c r="E604" t="s">
        <v>2628</v>
      </c>
      <c r="F604" t="s">
        <v>2629</v>
      </c>
      <c r="G604" t="s">
        <v>2611</v>
      </c>
      <c r="H604" t="s">
        <v>108</v>
      </c>
    </row>
    <row r="605" spans="1:8" ht="11.25">
      <c r="A605">
        <v>604</v>
      </c>
      <c r="B605" t="s">
        <v>1254</v>
      </c>
      <c r="C605" t="s">
        <v>1272</v>
      </c>
      <c r="D605" t="s">
        <v>1273</v>
      </c>
      <c r="E605" t="s">
        <v>2630</v>
      </c>
      <c r="F605" t="s">
        <v>2631</v>
      </c>
      <c r="G605" t="s">
        <v>2611</v>
      </c>
      <c r="H605" t="s">
        <v>107</v>
      </c>
    </row>
    <row r="606" spans="1:8" ht="11.25">
      <c r="A606">
        <v>605</v>
      </c>
      <c r="B606" t="s">
        <v>1254</v>
      </c>
      <c r="C606" t="s">
        <v>1274</v>
      </c>
      <c r="D606" t="s">
        <v>1275</v>
      </c>
      <c r="E606" t="s">
        <v>2632</v>
      </c>
      <c r="F606" t="s">
        <v>2633</v>
      </c>
      <c r="G606" t="s">
        <v>2611</v>
      </c>
      <c r="H606" t="s">
        <v>107</v>
      </c>
    </row>
    <row r="607" spans="1:8" ht="11.25">
      <c r="A607">
        <v>606</v>
      </c>
      <c r="B607" t="s">
        <v>1254</v>
      </c>
      <c r="C607" t="s">
        <v>1274</v>
      </c>
      <c r="D607" t="s">
        <v>1275</v>
      </c>
      <c r="E607" t="s">
        <v>2634</v>
      </c>
      <c r="F607" t="s">
        <v>2635</v>
      </c>
      <c r="G607" t="s">
        <v>2611</v>
      </c>
      <c r="H607" t="s">
        <v>107</v>
      </c>
    </row>
    <row r="608" spans="1:8" ht="11.25">
      <c r="A608">
        <v>607</v>
      </c>
      <c r="B608" t="s">
        <v>1254</v>
      </c>
      <c r="C608" t="s">
        <v>1276</v>
      </c>
      <c r="D608" t="s">
        <v>1277</v>
      </c>
      <c r="E608" t="s">
        <v>2636</v>
      </c>
      <c r="F608" t="s">
        <v>2637</v>
      </c>
      <c r="G608" t="s">
        <v>2611</v>
      </c>
      <c r="H608" t="s">
        <v>107</v>
      </c>
    </row>
    <row r="609" spans="1:8" ht="11.25">
      <c r="A609">
        <v>608</v>
      </c>
      <c r="B609" t="s">
        <v>1254</v>
      </c>
      <c r="C609" t="s">
        <v>1276</v>
      </c>
      <c r="D609" t="s">
        <v>1277</v>
      </c>
      <c r="E609" t="s">
        <v>2638</v>
      </c>
      <c r="F609" t="s">
        <v>2639</v>
      </c>
      <c r="G609" t="s">
        <v>2611</v>
      </c>
      <c r="H609" t="s">
        <v>107</v>
      </c>
    </row>
    <row r="610" spans="1:8" ht="11.25">
      <c r="A610">
        <v>609</v>
      </c>
      <c r="B610" t="s">
        <v>1254</v>
      </c>
      <c r="C610" t="s">
        <v>1278</v>
      </c>
      <c r="D610" t="s">
        <v>1279</v>
      </c>
      <c r="E610" t="s">
        <v>2640</v>
      </c>
      <c r="F610" t="s">
        <v>2641</v>
      </c>
      <c r="G610" t="s">
        <v>2611</v>
      </c>
      <c r="H610" t="s">
        <v>107</v>
      </c>
    </row>
    <row r="611" spans="1:8" ht="11.25">
      <c r="A611">
        <v>610</v>
      </c>
      <c r="B611" t="s">
        <v>1254</v>
      </c>
      <c r="C611" t="s">
        <v>1278</v>
      </c>
      <c r="D611" t="s">
        <v>1279</v>
      </c>
      <c r="E611" t="s">
        <v>2642</v>
      </c>
      <c r="F611" t="s">
        <v>2643</v>
      </c>
      <c r="G611" t="s">
        <v>2611</v>
      </c>
      <c r="H611" t="s">
        <v>107</v>
      </c>
    </row>
    <row r="612" spans="1:8" ht="11.25">
      <c r="A612">
        <v>611</v>
      </c>
      <c r="B612" t="s">
        <v>1254</v>
      </c>
      <c r="C612" t="s">
        <v>1280</v>
      </c>
      <c r="D612" t="s">
        <v>1281</v>
      </c>
      <c r="E612" t="s">
        <v>2644</v>
      </c>
      <c r="F612" t="s">
        <v>2645</v>
      </c>
      <c r="G612" t="s">
        <v>2611</v>
      </c>
      <c r="H612" t="s">
        <v>107</v>
      </c>
    </row>
    <row r="613" spans="1:8" ht="11.25">
      <c r="A613">
        <v>612</v>
      </c>
      <c r="B613" t="s">
        <v>1254</v>
      </c>
      <c r="C613" t="s">
        <v>571</v>
      </c>
      <c r="D613" t="s">
        <v>1282</v>
      </c>
      <c r="E613" t="s">
        <v>2646</v>
      </c>
      <c r="F613" t="s">
        <v>2647</v>
      </c>
      <c r="G613" t="s">
        <v>2611</v>
      </c>
      <c r="H613" t="s">
        <v>107</v>
      </c>
    </row>
    <row r="614" spans="1:8" ht="11.25">
      <c r="A614">
        <v>613</v>
      </c>
      <c r="B614" t="s">
        <v>1254</v>
      </c>
      <c r="C614" t="s">
        <v>571</v>
      </c>
      <c r="D614" t="s">
        <v>1282</v>
      </c>
      <c r="E614" t="s">
        <v>2648</v>
      </c>
      <c r="F614" t="s">
        <v>2649</v>
      </c>
      <c r="G614" t="s">
        <v>2611</v>
      </c>
      <c r="H614" t="s">
        <v>107</v>
      </c>
    </row>
    <row r="615" spans="1:8" ht="11.25">
      <c r="A615">
        <v>614</v>
      </c>
      <c r="B615" t="s">
        <v>1254</v>
      </c>
      <c r="C615" t="s">
        <v>571</v>
      </c>
      <c r="D615" t="s">
        <v>1282</v>
      </c>
      <c r="E615" t="s">
        <v>2650</v>
      </c>
      <c r="F615" t="s">
        <v>2651</v>
      </c>
      <c r="G615" t="s">
        <v>2611</v>
      </c>
      <c r="H615" t="s">
        <v>107</v>
      </c>
    </row>
    <row r="616" spans="1:8" ht="11.25">
      <c r="A616">
        <v>615</v>
      </c>
      <c r="B616" t="s">
        <v>1254</v>
      </c>
      <c r="C616" t="s">
        <v>1283</v>
      </c>
      <c r="D616" t="s">
        <v>1284</v>
      </c>
      <c r="E616" t="s">
        <v>2652</v>
      </c>
      <c r="F616" t="s">
        <v>2653</v>
      </c>
      <c r="G616" t="s">
        <v>2611</v>
      </c>
      <c r="H616" t="s">
        <v>107</v>
      </c>
    </row>
    <row r="617" spans="1:8" ht="11.25">
      <c r="A617">
        <v>616</v>
      </c>
      <c r="B617" t="s">
        <v>1254</v>
      </c>
      <c r="C617" t="s">
        <v>1283</v>
      </c>
      <c r="D617" t="s">
        <v>1284</v>
      </c>
      <c r="E617" t="s">
        <v>2654</v>
      </c>
      <c r="F617" t="s">
        <v>2655</v>
      </c>
      <c r="G617" t="s">
        <v>2611</v>
      </c>
      <c r="H617" t="s">
        <v>107</v>
      </c>
    </row>
    <row r="618" spans="1:8" ht="11.25">
      <c r="A618">
        <v>617</v>
      </c>
      <c r="B618" t="s">
        <v>1254</v>
      </c>
      <c r="C618" t="s">
        <v>1285</v>
      </c>
      <c r="D618" t="s">
        <v>1286</v>
      </c>
      <c r="E618" t="s">
        <v>2656</v>
      </c>
      <c r="F618" t="s">
        <v>2657</v>
      </c>
      <c r="G618" t="s">
        <v>2611</v>
      </c>
      <c r="H618" t="s">
        <v>107</v>
      </c>
    </row>
    <row r="619" spans="1:8" ht="11.25">
      <c r="A619">
        <v>618</v>
      </c>
      <c r="B619" t="s">
        <v>1254</v>
      </c>
      <c r="C619" t="s">
        <v>1287</v>
      </c>
      <c r="D619" t="s">
        <v>1288</v>
      </c>
      <c r="E619" t="s">
        <v>2658</v>
      </c>
      <c r="F619" t="s">
        <v>2659</v>
      </c>
      <c r="G619" t="s">
        <v>2611</v>
      </c>
      <c r="H619" t="s">
        <v>107</v>
      </c>
    </row>
    <row r="620" spans="1:8" ht="11.25">
      <c r="A620">
        <v>619</v>
      </c>
      <c r="B620" t="s">
        <v>1254</v>
      </c>
      <c r="C620" t="s">
        <v>1289</v>
      </c>
      <c r="D620" t="s">
        <v>1290</v>
      </c>
      <c r="E620" t="s">
        <v>2660</v>
      </c>
      <c r="F620" t="s">
        <v>2661</v>
      </c>
      <c r="G620" t="s">
        <v>2611</v>
      </c>
      <c r="H620" t="s">
        <v>107</v>
      </c>
    </row>
    <row r="621" spans="1:8" ht="11.25">
      <c r="A621">
        <v>620</v>
      </c>
      <c r="B621" t="s">
        <v>1254</v>
      </c>
      <c r="C621" t="s">
        <v>1289</v>
      </c>
      <c r="D621" t="s">
        <v>1290</v>
      </c>
      <c r="E621" t="s">
        <v>2662</v>
      </c>
      <c r="F621" t="s">
        <v>2663</v>
      </c>
      <c r="G621" t="s">
        <v>2611</v>
      </c>
      <c r="H621" t="s">
        <v>107</v>
      </c>
    </row>
    <row r="622" spans="1:8" ht="11.25">
      <c r="A622">
        <v>621</v>
      </c>
      <c r="B622" t="s">
        <v>1254</v>
      </c>
      <c r="C622" t="s">
        <v>1291</v>
      </c>
      <c r="D622" t="s">
        <v>1292</v>
      </c>
      <c r="E622" t="s">
        <v>2664</v>
      </c>
      <c r="F622" t="s">
        <v>2665</v>
      </c>
      <c r="G622" t="s">
        <v>2611</v>
      </c>
      <c r="H622" t="s">
        <v>107</v>
      </c>
    </row>
    <row r="623" spans="1:8" ht="11.25">
      <c r="A623">
        <v>622</v>
      </c>
      <c r="B623" t="s">
        <v>1254</v>
      </c>
      <c r="C623" t="s">
        <v>1293</v>
      </c>
      <c r="D623" t="s">
        <v>1294</v>
      </c>
      <c r="E623" t="s">
        <v>2666</v>
      </c>
      <c r="F623" t="s">
        <v>2667</v>
      </c>
      <c r="G623" t="s">
        <v>2611</v>
      </c>
      <c r="H623" t="s">
        <v>107</v>
      </c>
    </row>
    <row r="624" spans="1:8" ht="11.25">
      <c r="A624">
        <v>623</v>
      </c>
      <c r="B624" t="s">
        <v>1254</v>
      </c>
      <c r="C624" t="s">
        <v>1295</v>
      </c>
      <c r="D624" t="s">
        <v>1296</v>
      </c>
      <c r="E624" t="s">
        <v>2668</v>
      </c>
      <c r="F624" t="s">
        <v>2669</v>
      </c>
      <c r="G624" t="s">
        <v>2611</v>
      </c>
      <c r="H624" t="s">
        <v>107</v>
      </c>
    </row>
    <row r="625" spans="1:8" ht="11.25">
      <c r="A625">
        <v>624</v>
      </c>
      <c r="B625" t="s">
        <v>1297</v>
      </c>
      <c r="C625" t="s">
        <v>1210</v>
      </c>
      <c r="D625" t="s">
        <v>1299</v>
      </c>
      <c r="E625" t="s">
        <v>2670</v>
      </c>
      <c r="F625" t="s">
        <v>2671</v>
      </c>
      <c r="G625" t="s">
        <v>2672</v>
      </c>
      <c r="H625" t="s">
        <v>108</v>
      </c>
    </row>
    <row r="626" spans="1:8" ht="11.25">
      <c r="A626">
        <v>625</v>
      </c>
      <c r="B626" t="s">
        <v>1297</v>
      </c>
      <c r="C626" t="s">
        <v>1210</v>
      </c>
      <c r="D626" t="s">
        <v>1299</v>
      </c>
      <c r="E626" t="s">
        <v>2673</v>
      </c>
      <c r="F626" t="s">
        <v>2674</v>
      </c>
      <c r="G626" t="s">
        <v>2672</v>
      </c>
      <c r="H626" t="s">
        <v>107</v>
      </c>
    </row>
    <row r="627" spans="1:8" ht="11.25">
      <c r="A627">
        <v>626</v>
      </c>
      <c r="B627" t="s">
        <v>1297</v>
      </c>
      <c r="C627" t="s">
        <v>1300</v>
      </c>
      <c r="D627" t="s">
        <v>1301</v>
      </c>
      <c r="E627" t="s">
        <v>2675</v>
      </c>
      <c r="F627" t="s">
        <v>2676</v>
      </c>
      <c r="G627" t="s">
        <v>2672</v>
      </c>
      <c r="H627" t="s">
        <v>107</v>
      </c>
    </row>
    <row r="628" spans="1:8" ht="11.25">
      <c r="A628">
        <v>627</v>
      </c>
      <c r="B628" t="s">
        <v>1297</v>
      </c>
      <c r="C628" t="s">
        <v>1302</v>
      </c>
      <c r="D628" t="s">
        <v>1303</v>
      </c>
      <c r="E628" t="s">
        <v>2677</v>
      </c>
      <c r="F628" t="s">
        <v>2678</v>
      </c>
      <c r="G628" t="s">
        <v>2672</v>
      </c>
      <c r="H628" t="s">
        <v>107</v>
      </c>
    </row>
    <row r="629" spans="1:8" ht="11.25">
      <c r="A629">
        <v>628</v>
      </c>
      <c r="B629" t="s">
        <v>1297</v>
      </c>
      <c r="C629" t="s">
        <v>1302</v>
      </c>
      <c r="D629" t="s">
        <v>1303</v>
      </c>
      <c r="E629" t="s">
        <v>2679</v>
      </c>
      <c r="F629" t="s">
        <v>2680</v>
      </c>
      <c r="G629" t="s">
        <v>2672</v>
      </c>
      <c r="H629" t="s">
        <v>108</v>
      </c>
    </row>
    <row r="630" spans="1:8" ht="11.25">
      <c r="A630">
        <v>629</v>
      </c>
      <c r="B630" t="s">
        <v>1297</v>
      </c>
      <c r="C630" t="s">
        <v>1302</v>
      </c>
      <c r="D630" t="s">
        <v>1303</v>
      </c>
      <c r="E630" t="s">
        <v>2681</v>
      </c>
      <c r="F630" t="s">
        <v>2682</v>
      </c>
      <c r="G630" t="s">
        <v>2672</v>
      </c>
      <c r="H630" t="s">
        <v>107</v>
      </c>
    </row>
    <row r="631" spans="1:8" ht="11.25">
      <c r="A631">
        <v>630</v>
      </c>
      <c r="B631" t="s">
        <v>1297</v>
      </c>
      <c r="C631" t="s">
        <v>1304</v>
      </c>
      <c r="D631" t="s">
        <v>1305</v>
      </c>
      <c r="E631" t="s">
        <v>2683</v>
      </c>
      <c r="F631" t="s">
        <v>2684</v>
      </c>
      <c r="G631" t="s">
        <v>2672</v>
      </c>
      <c r="H631" t="s">
        <v>107</v>
      </c>
    </row>
    <row r="632" spans="1:8" ht="11.25">
      <c r="A632">
        <v>631</v>
      </c>
      <c r="B632" t="s">
        <v>1297</v>
      </c>
      <c r="C632" t="s">
        <v>1304</v>
      </c>
      <c r="D632" t="s">
        <v>1305</v>
      </c>
      <c r="E632" t="s">
        <v>1912</v>
      </c>
      <c r="F632" t="s">
        <v>2685</v>
      </c>
      <c r="G632" t="s">
        <v>2672</v>
      </c>
      <c r="H632" t="s">
        <v>107</v>
      </c>
    </row>
    <row r="633" spans="1:8" ht="11.25">
      <c r="A633">
        <v>632</v>
      </c>
      <c r="B633" t="s">
        <v>1297</v>
      </c>
      <c r="C633" t="s">
        <v>1306</v>
      </c>
      <c r="D633" t="s">
        <v>1307</v>
      </c>
      <c r="E633" t="s">
        <v>2686</v>
      </c>
      <c r="F633" t="s">
        <v>2687</v>
      </c>
      <c r="G633" t="s">
        <v>2672</v>
      </c>
      <c r="H633" t="s">
        <v>107</v>
      </c>
    </row>
    <row r="634" spans="1:8" ht="11.25">
      <c r="A634">
        <v>633</v>
      </c>
      <c r="B634" t="s">
        <v>1297</v>
      </c>
      <c r="C634" t="s">
        <v>1308</v>
      </c>
      <c r="D634" t="s">
        <v>1309</v>
      </c>
      <c r="E634" t="s">
        <v>2688</v>
      </c>
      <c r="F634" t="s">
        <v>2689</v>
      </c>
      <c r="G634" t="s">
        <v>2672</v>
      </c>
      <c r="H634" t="s">
        <v>107</v>
      </c>
    </row>
    <row r="635" spans="1:8" ht="11.25">
      <c r="A635">
        <v>634</v>
      </c>
      <c r="B635" t="s">
        <v>1297</v>
      </c>
      <c r="C635" t="s">
        <v>557</v>
      </c>
      <c r="D635" t="s">
        <v>1310</v>
      </c>
      <c r="E635" t="s">
        <v>2690</v>
      </c>
      <c r="F635" t="s">
        <v>2691</v>
      </c>
      <c r="G635" t="s">
        <v>2672</v>
      </c>
      <c r="H635" t="s">
        <v>107</v>
      </c>
    </row>
    <row r="636" spans="1:8" ht="11.25">
      <c r="A636">
        <v>635</v>
      </c>
      <c r="B636" t="s">
        <v>1297</v>
      </c>
      <c r="C636" t="s">
        <v>1311</v>
      </c>
      <c r="D636" t="s">
        <v>1312</v>
      </c>
      <c r="E636" t="s">
        <v>2692</v>
      </c>
      <c r="F636" t="s">
        <v>2693</v>
      </c>
      <c r="G636" t="s">
        <v>2672</v>
      </c>
      <c r="H636" t="s">
        <v>108</v>
      </c>
    </row>
    <row r="637" spans="1:8" ht="11.25">
      <c r="A637">
        <v>636</v>
      </c>
      <c r="B637" t="s">
        <v>1297</v>
      </c>
      <c r="C637" t="s">
        <v>1311</v>
      </c>
      <c r="D637" t="s">
        <v>1312</v>
      </c>
      <c r="E637" t="s">
        <v>2050</v>
      </c>
      <c r="F637" t="s">
        <v>2694</v>
      </c>
      <c r="G637" t="s">
        <v>2672</v>
      </c>
      <c r="H637" t="s">
        <v>108</v>
      </c>
    </row>
    <row r="638" spans="1:8" ht="11.25">
      <c r="A638">
        <v>637</v>
      </c>
      <c r="B638" t="s">
        <v>1297</v>
      </c>
      <c r="C638" t="s">
        <v>1315</v>
      </c>
      <c r="D638" t="s">
        <v>1316</v>
      </c>
      <c r="E638" t="s">
        <v>2695</v>
      </c>
      <c r="F638" t="s">
        <v>2696</v>
      </c>
      <c r="G638" t="s">
        <v>2611</v>
      </c>
      <c r="H638" t="s">
        <v>107</v>
      </c>
    </row>
    <row r="639" spans="1:8" ht="11.25">
      <c r="A639">
        <v>638</v>
      </c>
      <c r="B639" t="s">
        <v>1297</v>
      </c>
      <c r="C639" t="s">
        <v>1315</v>
      </c>
      <c r="D639" t="s">
        <v>1316</v>
      </c>
      <c r="E639" t="s">
        <v>2697</v>
      </c>
      <c r="F639" t="s">
        <v>2698</v>
      </c>
      <c r="G639" t="s">
        <v>2672</v>
      </c>
      <c r="H639" t="s">
        <v>107</v>
      </c>
    </row>
    <row r="640" spans="1:8" ht="11.25">
      <c r="A640">
        <v>639</v>
      </c>
      <c r="B640" t="s">
        <v>1297</v>
      </c>
      <c r="C640" t="s">
        <v>1315</v>
      </c>
      <c r="D640" t="s">
        <v>1316</v>
      </c>
      <c r="E640" t="s">
        <v>2699</v>
      </c>
      <c r="F640" t="s">
        <v>2700</v>
      </c>
      <c r="G640" t="s">
        <v>2672</v>
      </c>
      <c r="H640" t="s">
        <v>107</v>
      </c>
    </row>
    <row r="641" spans="1:8" ht="11.25">
      <c r="A641">
        <v>640</v>
      </c>
      <c r="B641" t="s">
        <v>1297</v>
      </c>
      <c r="C641" t="s">
        <v>1315</v>
      </c>
      <c r="D641" t="s">
        <v>1316</v>
      </c>
      <c r="E641" t="s">
        <v>2701</v>
      </c>
      <c r="F641" t="s">
        <v>2702</v>
      </c>
      <c r="G641" t="s">
        <v>2672</v>
      </c>
      <c r="H641" t="s">
        <v>107</v>
      </c>
    </row>
    <row r="642" spans="1:8" ht="11.25">
      <c r="A642">
        <v>641</v>
      </c>
      <c r="B642" t="s">
        <v>1297</v>
      </c>
      <c r="C642" t="s">
        <v>1315</v>
      </c>
      <c r="D642" t="s">
        <v>1316</v>
      </c>
      <c r="E642" t="s">
        <v>2703</v>
      </c>
      <c r="F642" t="s">
        <v>2704</v>
      </c>
      <c r="G642" t="s">
        <v>2672</v>
      </c>
      <c r="H642" t="s">
        <v>107</v>
      </c>
    </row>
    <row r="643" spans="1:8" ht="11.25">
      <c r="A643">
        <v>642</v>
      </c>
      <c r="B643" t="s">
        <v>1297</v>
      </c>
      <c r="C643" t="s">
        <v>1315</v>
      </c>
      <c r="D643" t="s">
        <v>1316</v>
      </c>
      <c r="E643" t="s">
        <v>2705</v>
      </c>
      <c r="F643" t="s">
        <v>2706</v>
      </c>
      <c r="G643" t="s">
        <v>2672</v>
      </c>
      <c r="H643" t="s">
        <v>107</v>
      </c>
    </row>
    <row r="644" spans="1:8" ht="11.25">
      <c r="A644">
        <v>643</v>
      </c>
      <c r="B644" t="s">
        <v>1297</v>
      </c>
      <c r="C644" t="s">
        <v>1315</v>
      </c>
      <c r="D644" t="s">
        <v>1316</v>
      </c>
      <c r="E644" t="s">
        <v>2707</v>
      </c>
      <c r="F644" t="s">
        <v>2708</v>
      </c>
      <c r="G644" t="s">
        <v>2672</v>
      </c>
      <c r="H644" t="s">
        <v>107</v>
      </c>
    </row>
    <row r="645" spans="1:8" ht="11.25">
      <c r="A645">
        <v>644</v>
      </c>
      <c r="B645" t="s">
        <v>2709</v>
      </c>
      <c r="C645" t="s">
        <v>2710</v>
      </c>
      <c r="D645" t="s">
        <v>2711</v>
      </c>
      <c r="E645" t="s">
        <v>2712</v>
      </c>
      <c r="F645" t="s">
        <v>2713</v>
      </c>
      <c r="G645" t="s">
        <v>2714</v>
      </c>
      <c r="H645" t="s">
        <v>107</v>
      </c>
    </row>
    <row r="646" spans="1:8" ht="11.25">
      <c r="A646">
        <v>645</v>
      </c>
      <c r="B646" t="s">
        <v>2709</v>
      </c>
      <c r="C646" t="s">
        <v>2715</v>
      </c>
      <c r="D646" t="s">
        <v>2716</v>
      </c>
      <c r="E646" t="s">
        <v>2717</v>
      </c>
      <c r="F646" t="s">
        <v>2718</v>
      </c>
      <c r="G646" t="s">
        <v>2714</v>
      </c>
      <c r="H646" t="s">
        <v>107</v>
      </c>
    </row>
    <row r="647" spans="1:8" ht="11.25">
      <c r="A647">
        <v>646</v>
      </c>
      <c r="B647" t="s">
        <v>2709</v>
      </c>
      <c r="C647" t="s">
        <v>2719</v>
      </c>
      <c r="D647" t="s">
        <v>2720</v>
      </c>
      <c r="E647" t="s">
        <v>2721</v>
      </c>
      <c r="F647" t="s">
        <v>2722</v>
      </c>
      <c r="G647" t="s">
        <v>2723</v>
      </c>
      <c r="H647" t="s">
        <v>108</v>
      </c>
    </row>
    <row r="648" spans="1:8" ht="11.25">
      <c r="A648">
        <v>647</v>
      </c>
      <c r="B648" t="s">
        <v>2709</v>
      </c>
      <c r="C648" t="s">
        <v>2724</v>
      </c>
      <c r="D648" t="s">
        <v>2725</v>
      </c>
      <c r="E648" t="s">
        <v>2726</v>
      </c>
      <c r="F648" t="s">
        <v>2727</v>
      </c>
      <c r="G648" t="s">
        <v>2714</v>
      </c>
      <c r="H648" t="s">
        <v>107</v>
      </c>
    </row>
    <row r="649" spans="1:8" ht="11.25">
      <c r="A649">
        <v>648</v>
      </c>
      <c r="B649" t="s">
        <v>2709</v>
      </c>
      <c r="C649" t="s">
        <v>2728</v>
      </c>
      <c r="D649" t="s">
        <v>2729</v>
      </c>
      <c r="E649" t="s">
        <v>2730</v>
      </c>
      <c r="F649" t="s">
        <v>2731</v>
      </c>
      <c r="G649" t="s">
        <v>2732</v>
      </c>
      <c r="H649" t="s">
        <v>108</v>
      </c>
    </row>
    <row r="650" spans="1:8" ht="11.25">
      <c r="A650">
        <v>649</v>
      </c>
      <c r="B650" t="s">
        <v>2709</v>
      </c>
      <c r="C650" t="s">
        <v>2733</v>
      </c>
      <c r="D650" t="s">
        <v>2734</v>
      </c>
      <c r="E650" t="s">
        <v>2735</v>
      </c>
      <c r="F650" t="s">
        <v>2736</v>
      </c>
      <c r="G650" t="s">
        <v>2714</v>
      </c>
      <c r="H650" t="s">
        <v>107</v>
      </c>
    </row>
    <row r="651" spans="1:8" ht="11.25">
      <c r="A651">
        <v>650</v>
      </c>
      <c r="B651" t="s">
        <v>2709</v>
      </c>
      <c r="C651" t="s">
        <v>2737</v>
      </c>
      <c r="D651" t="s">
        <v>2738</v>
      </c>
      <c r="E651" t="s">
        <v>2739</v>
      </c>
      <c r="F651" t="s">
        <v>2740</v>
      </c>
      <c r="G651" t="s">
        <v>2714</v>
      </c>
      <c r="H651" t="s">
        <v>108</v>
      </c>
    </row>
    <row r="652" spans="1:8" ht="11.25">
      <c r="A652">
        <v>651</v>
      </c>
      <c r="B652" t="s">
        <v>1317</v>
      </c>
      <c r="C652" t="s">
        <v>1319</v>
      </c>
      <c r="D652" t="s">
        <v>1320</v>
      </c>
      <c r="E652" t="s">
        <v>2741</v>
      </c>
      <c r="F652" t="s">
        <v>2742</v>
      </c>
      <c r="G652" t="s">
        <v>2743</v>
      </c>
      <c r="H652" t="s">
        <v>107</v>
      </c>
    </row>
    <row r="653" spans="1:8" ht="11.25">
      <c r="A653">
        <v>652</v>
      </c>
      <c r="B653" t="s">
        <v>1317</v>
      </c>
      <c r="C653" t="s">
        <v>1321</v>
      </c>
      <c r="D653" t="s">
        <v>1322</v>
      </c>
      <c r="E653" t="s">
        <v>2744</v>
      </c>
      <c r="F653" t="s">
        <v>2745</v>
      </c>
      <c r="G653" t="s">
        <v>2743</v>
      </c>
      <c r="H653" t="s">
        <v>107</v>
      </c>
    </row>
    <row r="654" spans="1:8" ht="11.25">
      <c r="A654">
        <v>653</v>
      </c>
      <c r="B654" t="s">
        <v>1317</v>
      </c>
      <c r="C654" t="s">
        <v>1323</v>
      </c>
      <c r="D654" t="s">
        <v>1324</v>
      </c>
      <c r="E654" t="s">
        <v>2746</v>
      </c>
      <c r="F654" t="s">
        <v>2747</v>
      </c>
      <c r="G654" t="s">
        <v>2743</v>
      </c>
      <c r="H654" t="s">
        <v>107</v>
      </c>
    </row>
    <row r="655" spans="1:8" ht="11.25">
      <c r="A655">
        <v>654</v>
      </c>
      <c r="B655" t="s">
        <v>1317</v>
      </c>
      <c r="C655" t="s">
        <v>1323</v>
      </c>
      <c r="D655" t="s">
        <v>1324</v>
      </c>
      <c r="E655" t="s">
        <v>2748</v>
      </c>
      <c r="F655" t="s">
        <v>2749</v>
      </c>
      <c r="G655" t="s">
        <v>2743</v>
      </c>
      <c r="H655" t="s">
        <v>107</v>
      </c>
    </row>
    <row r="656" spans="1:8" ht="11.25">
      <c r="A656">
        <v>655</v>
      </c>
      <c r="B656" t="s">
        <v>1317</v>
      </c>
      <c r="C656" t="s">
        <v>1323</v>
      </c>
      <c r="D656" t="s">
        <v>1324</v>
      </c>
      <c r="E656" t="s">
        <v>2750</v>
      </c>
      <c r="F656" t="s">
        <v>2751</v>
      </c>
      <c r="G656" t="s">
        <v>2743</v>
      </c>
      <c r="H656" t="s">
        <v>107</v>
      </c>
    </row>
    <row r="657" spans="1:8" ht="11.25">
      <c r="A657">
        <v>656</v>
      </c>
      <c r="B657" t="s">
        <v>1317</v>
      </c>
      <c r="C657" t="s">
        <v>1323</v>
      </c>
      <c r="D657" t="s">
        <v>1324</v>
      </c>
      <c r="E657" t="s">
        <v>2752</v>
      </c>
      <c r="F657" t="s">
        <v>2753</v>
      </c>
      <c r="G657" t="s">
        <v>2743</v>
      </c>
      <c r="H657" t="s">
        <v>107</v>
      </c>
    </row>
    <row r="658" spans="1:8" ht="11.25">
      <c r="A658">
        <v>657</v>
      </c>
      <c r="B658" t="s">
        <v>1317</v>
      </c>
      <c r="C658" t="s">
        <v>1323</v>
      </c>
      <c r="D658" t="s">
        <v>1324</v>
      </c>
      <c r="E658" t="s">
        <v>2754</v>
      </c>
      <c r="F658" t="s">
        <v>2755</v>
      </c>
      <c r="G658" t="s">
        <v>2743</v>
      </c>
      <c r="H658" t="s">
        <v>107</v>
      </c>
    </row>
    <row r="659" spans="1:8" ht="11.25">
      <c r="A659">
        <v>658</v>
      </c>
      <c r="B659" t="s">
        <v>1317</v>
      </c>
      <c r="C659" t="s">
        <v>1325</v>
      </c>
      <c r="D659" t="s">
        <v>1326</v>
      </c>
      <c r="E659" t="s">
        <v>2756</v>
      </c>
      <c r="F659" t="s">
        <v>2757</v>
      </c>
      <c r="G659" t="s">
        <v>2743</v>
      </c>
      <c r="H659" t="s">
        <v>108</v>
      </c>
    </row>
    <row r="660" spans="1:8" ht="11.25">
      <c r="A660">
        <v>659</v>
      </c>
      <c r="B660" t="s">
        <v>1317</v>
      </c>
      <c r="C660" t="s">
        <v>1325</v>
      </c>
      <c r="D660" t="s">
        <v>1326</v>
      </c>
      <c r="E660" t="s">
        <v>2758</v>
      </c>
      <c r="F660" t="s">
        <v>2759</v>
      </c>
      <c r="G660" t="s">
        <v>2743</v>
      </c>
      <c r="H660" t="s">
        <v>107</v>
      </c>
    </row>
    <row r="661" spans="1:8" ht="11.25">
      <c r="A661">
        <v>660</v>
      </c>
      <c r="B661" t="s">
        <v>1317</v>
      </c>
      <c r="C661" t="s">
        <v>1327</v>
      </c>
      <c r="D661" t="s">
        <v>1328</v>
      </c>
      <c r="E661" t="s">
        <v>2760</v>
      </c>
      <c r="F661" t="s">
        <v>2761</v>
      </c>
      <c r="G661" t="s">
        <v>2743</v>
      </c>
      <c r="H661" t="s">
        <v>107</v>
      </c>
    </row>
    <row r="662" spans="1:8" ht="11.25">
      <c r="A662">
        <v>661</v>
      </c>
      <c r="B662" t="s">
        <v>1329</v>
      </c>
      <c r="C662" t="s">
        <v>1331</v>
      </c>
      <c r="D662" t="s">
        <v>1332</v>
      </c>
      <c r="E662" t="s">
        <v>2762</v>
      </c>
      <c r="F662" t="s">
        <v>2763</v>
      </c>
      <c r="G662" t="s">
        <v>1691</v>
      </c>
      <c r="H662" t="s">
        <v>107</v>
      </c>
    </row>
    <row r="663" spans="1:8" ht="11.25">
      <c r="A663">
        <v>662</v>
      </c>
      <c r="B663" t="s">
        <v>1329</v>
      </c>
      <c r="C663" t="s">
        <v>1333</v>
      </c>
      <c r="D663" t="s">
        <v>1334</v>
      </c>
      <c r="E663" t="s">
        <v>2764</v>
      </c>
      <c r="F663" t="s">
        <v>2765</v>
      </c>
      <c r="G663" t="s">
        <v>1691</v>
      </c>
      <c r="H663" t="s">
        <v>107</v>
      </c>
    </row>
    <row r="664" spans="1:8" ht="11.25">
      <c r="A664">
        <v>663</v>
      </c>
      <c r="B664" t="s">
        <v>1329</v>
      </c>
      <c r="C664" t="s">
        <v>1333</v>
      </c>
      <c r="D664" t="s">
        <v>1334</v>
      </c>
      <c r="E664" t="s">
        <v>2766</v>
      </c>
      <c r="F664" t="s">
        <v>2767</v>
      </c>
      <c r="G664" t="s">
        <v>1691</v>
      </c>
      <c r="H664" t="s">
        <v>107</v>
      </c>
    </row>
    <row r="665" spans="1:8" ht="11.25">
      <c r="A665">
        <v>664</v>
      </c>
      <c r="B665" t="s">
        <v>1329</v>
      </c>
      <c r="C665" t="s">
        <v>1335</v>
      </c>
      <c r="D665" t="s">
        <v>1336</v>
      </c>
      <c r="E665" t="s">
        <v>2768</v>
      </c>
      <c r="F665" t="s">
        <v>2769</v>
      </c>
      <c r="G665" t="s">
        <v>1691</v>
      </c>
      <c r="H665" t="s">
        <v>107</v>
      </c>
    </row>
    <row r="666" spans="1:8" ht="11.25">
      <c r="A666">
        <v>665</v>
      </c>
      <c r="B666" t="s">
        <v>1329</v>
      </c>
      <c r="C666" t="s">
        <v>1337</v>
      </c>
      <c r="D666" t="s">
        <v>1338</v>
      </c>
      <c r="E666" t="s">
        <v>2770</v>
      </c>
      <c r="F666" t="s">
        <v>2771</v>
      </c>
      <c r="G666" t="s">
        <v>1691</v>
      </c>
      <c r="H666" t="s">
        <v>108</v>
      </c>
    </row>
    <row r="667" spans="1:8" ht="11.25">
      <c r="A667">
        <v>666</v>
      </c>
      <c r="B667" t="s">
        <v>1329</v>
      </c>
      <c r="C667" t="s">
        <v>1339</v>
      </c>
      <c r="D667" t="s">
        <v>1340</v>
      </c>
      <c r="E667" t="s">
        <v>2772</v>
      </c>
      <c r="F667" t="s">
        <v>2773</v>
      </c>
      <c r="G667" t="s">
        <v>1691</v>
      </c>
      <c r="H667" t="s">
        <v>108</v>
      </c>
    </row>
    <row r="668" spans="1:8" ht="11.25">
      <c r="A668">
        <v>667</v>
      </c>
      <c r="B668" t="s">
        <v>1329</v>
      </c>
      <c r="C668" t="s">
        <v>1339</v>
      </c>
      <c r="D668" t="s">
        <v>1340</v>
      </c>
      <c r="E668" t="s">
        <v>2774</v>
      </c>
      <c r="F668" t="s">
        <v>2775</v>
      </c>
      <c r="G668" t="s">
        <v>1691</v>
      </c>
      <c r="H668" t="s">
        <v>107</v>
      </c>
    </row>
    <row r="669" spans="1:8" ht="11.25">
      <c r="A669">
        <v>668</v>
      </c>
      <c r="B669" t="s">
        <v>1329</v>
      </c>
      <c r="C669" t="s">
        <v>1339</v>
      </c>
      <c r="D669" t="s">
        <v>1340</v>
      </c>
      <c r="E669" t="s">
        <v>2776</v>
      </c>
      <c r="F669" t="s">
        <v>2777</v>
      </c>
      <c r="G669" t="s">
        <v>1691</v>
      </c>
      <c r="H669" t="s">
        <v>108</v>
      </c>
    </row>
    <row r="670" spans="1:8" ht="11.25">
      <c r="A670">
        <v>669</v>
      </c>
      <c r="B670" t="s">
        <v>1329</v>
      </c>
      <c r="C670" t="s">
        <v>1341</v>
      </c>
      <c r="D670" t="s">
        <v>1342</v>
      </c>
      <c r="E670" t="s">
        <v>2778</v>
      </c>
      <c r="F670" t="s">
        <v>2779</v>
      </c>
      <c r="G670" t="s">
        <v>1691</v>
      </c>
      <c r="H670" t="s">
        <v>107</v>
      </c>
    </row>
    <row r="671" spans="1:8" ht="11.25">
      <c r="A671">
        <v>670</v>
      </c>
      <c r="B671" t="s">
        <v>1329</v>
      </c>
      <c r="C671" t="s">
        <v>1345</v>
      </c>
      <c r="D671" t="s">
        <v>1346</v>
      </c>
      <c r="E671" t="s">
        <v>2780</v>
      </c>
      <c r="F671" t="s">
        <v>2781</v>
      </c>
      <c r="G671" t="s">
        <v>1691</v>
      </c>
      <c r="H671" t="s">
        <v>108</v>
      </c>
    </row>
    <row r="672" spans="1:8" ht="11.25">
      <c r="A672">
        <v>671</v>
      </c>
      <c r="B672" t="s">
        <v>1329</v>
      </c>
      <c r="C672" t="s">
        <v>1347</v>
      </c>
      <c r="D672" t="s">
        <v>1348</v>
      </c>
      <c r="E672" t="s">
        <v>2782</v>
      </c>
      <c r="F672" t="s">
        <v>2783</v>
      </c>
      <c r="G672" t="s">
        <v>1691</v>
      </c>
      <c r="H672" t="s">
        <v>107</v>
      </c>
    </row>
    <row r="673" spans="1:8" ht="11.25">
      <c r="A673">
        <v>672</v>
      </c>
      <c r="B673" t="s">
        <v>1329</v>
      </c>
      <c r="C673" t="s">
        <v>1349</v>
      </c>
      <c r="D673" t="s">
        <v>1350</v>
      </c>
      <c r="E673" t="s">
        <v>2784</v>
      </c>
      <c r="F673" t="s">
        <v>2785</v>
      </c>
      <c r="G673" t="s">
        <v>1691</v>
      </c>
      <c r="H673" t="s">
        <v>108</v>
      </c>
    </row>
    <row r="674" spans="1:8" ht="11.25">
      <c r="A674">
        <v>673</v>
      </c>
      <c r="B674" t="s">
        <v>1329</v>
      </c>
      <c r="C674" t="s">
        <v>1351</v>
      </c>
      <c r="D674" t="s">
        <v>1352</v>
      </c>
      <c r="E674" t="s">
        <v>2786</v>
      </c>
      <c r="F674" t="s">
        <v>2787</v>
      </c>
      <c r="G674" t="s">
        <v>1799</v>
      </c>
      <c r="H674" t="s">
        <v>108</v>
      </c>
    </row>
    <row r="675" spans="1:8" ht="11.25">
      <c r="A675">
        <v>674</v>
      </c>
      <c r="B675" t="s">
        <v>1329</v>
      </c>
      <c r="C675" t="s">
        <v>1351</v>
      </c>
      <c r="D675" t="s">
        <v>1352</v>
      </c>
      <c r="E675" t="s">
        <v>2788</v>
      </c>
      <c r="F675" t="s">
        <v>2789</v>
      </c>
      <c r="G675" t="s">
        <v>1691</v>
      </c>
      <c r="H675" t="s">
        <v>108</v>
      </c>
    </row>
    <row r="676" spans="1:8" ht="11.25">
      <c r="A676">
        <v>675</v>
      </c>
      <c r="B676" t="s">
        <v>1329</v>
      </c>
      <c r="C676" t="s">
        <v>1353</v>
      </c>
      <c r="D676" t="s">
        <v>1354</v>
      </c>
      <c r="E676" t="s">
        <v>2790</v>
      </c>
      <c r="F676" t="s">
        <v>2791</v>
      </c>
      <c r="G676" t="s">
        <v>1691</v>
      </c>
      <c r="H676" t="s">
        <v>108</v>
      </c>
    </row>
    <row r="677" spans="1:8" ht="11.25">
      <c r="A677">
        <v>676</v>
      </c>
      <c r="B677" t="s">
        <v>1329</v>
      </c>
      <c r="C677" t="s">
        <v>1353</v>
      </c>
      <c r="D677" t="s">
        <v>1354</v>
      </c>
      <c r="E677" t="s">
        <v>2792</v>
      </c>
      <c r="F677" t="s">
        <v>2793</v>
      </c>
      <c r="G677" t="s">
        <v>1691</v>
      </c>
      <c r="H677" t="s">
        <v>107</v>
      </c>
    </row>
    <row r="678" spans="1:8" ht="11.25">
      <c r="A678">
        <v>677</v>
      </c>
      <c r="B678" t="s">
        <v>1329</v>
      </c>
      <c r="C678" t="s">
        <v>1355</v>
      </c>
      <c r="D678" t="s">
        <v>1356</v>
      </c>
      <c r="E678" t="s">
        <v>2794</v>
      </c>
      <c r="F678" t="s">
        <v>2795</v>
      </c>
      <c r="G678" t="s">
        <v>1691</v>
      </c>
      <c r="H678" t="s">
        <v>107</v>
      </c>
    </row>
    <row r="679" spans="1:8" ht="11.25">
      <c r="A679">
        <v>678</v>
      </c>
      <c r="B679" t="s">
        <v>1357</v>
      </c>
      <c r="C679" t="s">
        <v>1359</v>
      </c>
      <c r="D679" t="s">
        <v>1360</v>
      </c>
      <c r="E679" t="s">
        <v>1588</v>
      </c>
      <c r="F679" t="s">
        <v>2796</v>
      </c>
      <c r="G679" t="s">
        <v>2797</v>
      </c>
      <c r="H679" t="s">
        <v>107</v>
      </c>
    </row>
    <row r="680" spans="1:8" ht="11.25">
      <c r="A680">
        <v>679</v>
      </c>
      <c r="B680" t="s">
        <v>1357</v>
      </c>
      <c r="C680" t="s">
        <v>1359</v>
      </c>
      <c r="D680" t="s">
        <v>1360</v>
      </c>
      <c r="E680" t="s">
        <v>1479</v>
      </c>
      <c r="F680" t="s">
        <v>2798</v>
      </c>
      <c r="G680" t="s">
        <v>2797</v>
      </c>
      <c r="H680" t="s">
        <v>107</v>
      </c>
    </row>
    <row r="681" spans="1:8" ht="11.25">
      <c r="A681">
        <v>680</v>
      </c>
      <c r="B681" t="s">
        <v>1357</v>
      </c>
      <c r="C681" t="s">
        <v>1361</v>
      </c>
      <c r="D681" t="s">
        <v>1362</v>
      </c>
      <c r="E681" t="s">
        <v>1588</v>
      </c>
      <c r="F681" t="s">
        <v>2799</v>
      </c>
      <c r="G681" t="s">
        <v>2797</v>
      </c>
      <c r="H681" t="s">
        <v>107</v>
      </c>
    </row>
    <row r="682" spans="1:8" ht="11.25">
      <c r="A682">
        <v>681</v>
      </c>
      <c r="B682" t="s">
        <v>1357</v>
      </c>
      <c r="C682" t="s">
        <v>1363</v>
      </c>
      <c r="D682" t="s">
        <v>1364</v>
      </c>
      <c r="E682" t="s">
        <v>1479</v>
      </c>
      <c r="F682" t="s">
        <v>2800</v>
      </c>
      <c r="G682" t="s">
        <v>2797</v>
      </c>
      <c r="H682" t="s">
        <v>107</v>
      </c>
    </row>
    <row r="683" spans="1:8" ht="11.25">
      <c r="A683">
        <v>682</v>
      </c>
      <c r="B683" t="s">
        <v>1357</v>
      </c>
      <c r="C683" t="s">
        <v>1365</v>
      </c>
      <c r="D683" t="s">
        <v>1366</v>
      </c>
      <c r="E683" t="s">
        <v>1479</v>
      </c>
      <c r="F683" t="s">
        <v>2801</v>
      </c>
      <c r="G683" t="s">
        <v>2797</v>
      </c>
      <c r="H683" t="s">
        <v>107</v>
      </c>
    </row>
    <row r="684" spans="1:8" ht="11.25">
      <c r="A684">
        <v>683</v>
      </c>
      <c r="B684" t="s">
        <v>1357</v>
      </c>
      <c r="C684" t="s">
        <v>1367</v>
      </c>
      <c r="D684" t="s">
        <v>1368</v>
      </c>
      <c r="E684" t="s">
        <v>2802</v>
      </c>
      <c r="F684" t="s">
        <v>2803</v>
      </c>
      <c r="G684" t="s">
        <v>2797</v>
      </c>
      <c r="H684" t="s">
        <v>107</v>
      </c>
    </row>
    <row r="685" spans="1:8" ht="11.25">
      <c r="A685">
        <v>684</v>
      </c>
      <c r="B685" t="s">
        <v>1357</v>
      </c>
      <c r="C685" t="s">
        <v>1367</v>
      </c>
      <c r="D685" t="s">
        <v>1368</v>
      </c>
      <c r="E685" t="s">
        <v>2804</v>
      </c>
      <c r="F685" t="s">
        <v>2805</v>
      </c>
      <c r="G685" t="s">
        <v>2797</v>
      </c>
      <c r="H685" t="s">
        <v>107</v>
      </c>
    </row>
    <row r="686" spans="1:8" ht="11.25">
      <c r="A686">
        <v>685</v>
      </c>
      <c r="B686" t="s">
        <v>1357</v>
      </c>
      <c r="C686" t="s">
        <v>1369</v>
      </c>
      <c r="D686" t="s">
        <v>1370</v>
      </c>
      <c r="E686" t="s">
        <v>1479</v>
      </c>
      <c r="F686" t="s">
        <v>2806</v>
      </c>
      <c r="G686" t="s">
        <v>2797</v>
      </c>
      <c r="H686" t="s">
        <v>107</v>
      </c>
    </row>
    <row r="687" spans="1:8" ht="11.25">
      <c r="A687">
        <v>686</v>
      </c>
      <c r="B687" t="s">
        <v>1357</v>
      </c>
      <c r="C687" t="s">
        <v>1371</v>
      </c>
      <c r="D687" t="s">
        <v>1372</v>
      </c>
      <c r="E687" t="s">
        <v>2807</v>
      </c>
      <c r="F687" t="s">
        <v>2808</v>
      </c>
      <c r="G687" t="s">
        <v>2797</v>
      </c>
      <c r="H687" t="s">
        <v>108</v>
      </c>
    </row>
    <row r="688" spans="1:8" ht="11.25">
      <c r="A688">
        <v>687</v>
      </c>
      <c r="B688" t="s">
        <v>1357</v>
      </c>
      <c r="C688" t="s">
        <v>1373</v>
      </c>
      <c r="D688" t="s">
        <v>1374</v>
      </c>
      <c r="E688" t="s">
        <v>2809</v>
      </c>
      <c r="F688" t="s">
        <v>2810</v>
      </c>
      <c r="G688" t="s">
        <v>2797</v>
      </c>
      <c r="H688" t="s">
        <v>107</v>
      </c>
    </row>
    <row r="689" spans="1:8" ht="11.25">
      <c r="A689">
        <v>688</v>
      </c>
      <c r="B689" t="s">
        <v>1357</v>
      </c>
      <c r="C689" t="s">
        <v>1375</v>
      </c>
      <c r="D689" t="s">
        <v>1376</v>
      </c>
      <c r="E689" t="s">
        <v>1479</v>
      </c>
      <c r="F689" t="s">
        <v>2811</v>
      </c>
      <c r="G689" t="s">
        <v>2797</v>
      </c>
      <c r="H689" t="s">
        <v>107</v>
      </c>
    </row>
    <row r="690" spans="1:8" ht="11.25">
      <c r="A690">
        <v>689</v>
      </c>
      <c r="B690" t="s">
        <v>1357</v>
      </c>
      <c r="C690" t="s">
        <v>1377</v>
      </c>
      <c r="D690" t="s">
        <v>1378</v>
      </c>
      <c r="E690" t="s">
        <v>1479</v>
      </c>
      <c r="F690" t="s">
        <v>2812</v>
      </c>
      <c r="G690" t="s">
        <v>2797</v>
      </c>
      <c r="H690" t="s">
        <v>107</v>
      </c>
    </row>
    <row r="691" spans="1:8" ht="11.25">
      <c r="A691">
        <v>690</v>
      </c>
      <c r="B691" t="s">
        <v>2813</v>
      </c>
      <c r="C691" t="s">
        <v>2813</v>
      </c>
      <c r="D691" t="s">
        <v>2814</v>
      </c>
      <c r="E691" t="s">
        <v>2815</v>
      </c>
      <c r="F691" t="s">
        <v>2816</v>
      </c>
      <c r="G691" t="s">
        <v>2561</v>
      </c>
      <c r="H691" t="s">
        <v>108</v>
      </c>
    </row>
    <row r="692" spans="1:8" ht="11.25">
      <c r="A692">
        <v>691</v>
      </c>
      <c r="B692" t="s">
        <v>2817</v>
      </c>
      <c r="C692" t="s">
        <v>2817</v>
      </c>
      <c r="D692" t="s">
        <v>2818</v>
      </c>
      <c r="E692" t="s">
        <v>2819</v>
      </c>
      <c r="F692" t="s">
        <v>2820</v>
      </c>
      <c r="G692" t="s">
        <v>2821</v>
      </c>
      <c r="H692" t="s">
        <v>107</v>
      </c>
    </row>
    <row r="693" spans="1:8" ht="11.25">
      <c r="A693">
        <v>692</v>
      </c>
      <c r="B693" t="s">
        <v>2822</v>
      </c>
      <c r="C693" t="s">
        <v>2822</v>
      </c>
      <c r="D693" t="s">
        <v>2823</v>
      </c>
      <c r="E693" t="s">
        <v>2824</v>
      </c>
      <c r="F693" t="s">
        <v>2825</v>
      </c>
      <c r="G693" t="s">
        <v>2826</v>
      </c>
      <c r="H693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">
      <selection activeCell="F8" sqref="F8"/>
    </sheetView>
  </sheetViews>
  <sheetFormatPr defaultColWidth="9.140625" defaultRowHeight="11.25"/>
  <cols>
    <col min="1" max="1" width="9.140625" style="150" hidden="1" customWidth="1"/>
    <col min="2" max="2" width="15.140625" style="150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0" customWidth="1"/>
    <col min="18" max="18" width="9.140625" style="156" customWidth="1"/>
    <col min="19" max="16384" width="9.140625" style="2" customWidth="1"/>
  </cols>
  <sheetData>
    <row r="1" spans="1:2" ht="12" customHeight="1">
      <c r="A1" s="150" t="str">
        <f>E6</f>
        <v>Наименование регулирующего органа:</v>
      </c>
      <c r="B1" s="150">
        <v>1</v>
      </c>
    </row>
    <row r="2" spans="4:12" ht="12" customHeight="1">
      <c r="D2" s="7"/>
      <c r="E2" s="8"/>
      <c r="F2" s="8"/>
      <c r="G2" s="8"/>
      <c r="H2" s="8"/>
      <c r="I2" s="8"/>
      <c r="J2" s="241" t="e">
        <f>version</f>
        <v>#NAME?</v>
      </c>
      <c r="K2" s="242"/>
      <c r="L2" s="3"/>
    </row>
    <row r="3" spans="4:17" ht="24.75" customHeight="1">
      <c r="D3" s="13"/>
      <c r="E3" s="243" t="s">
        <v>6</v>
      </c>
      <c r="F3" s="244"/>
      <c r="G3" s="244"/>
      <c r="H3" s="244"/>
      <c r="I3" s="245"/>
      <c r="J3" s="9"/>
      <c r="K3" s="10"/>
      <c r="L3" s="3"/>
      <c r="O3" s="150">
        <v>1</v>
      </c>
      <c r="P3" s="150" t="s">
        <v>72</v>
      </c>
      <c r="Q3" s="150" t="str">
        <f>F5</f>
        <v>Кировская область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0">
        <v>2</v>
      </c>
      <c r="P4" s="150" t="s">
        <v>71</v>
      </c>
      <c r="Q4" s="150" t="str">
        <f>F8</f>
        <v>III квартал</v>
      </c>
    </row>
    <row r="5" spans="4:17" ht="22.5" customHeight="1" thickBot="1">
      <c r="D5" s="13"/>
      <c r="E5" s="180" t="s">
        <v>480</v>
      </c>
      <c r="F5" s="250" t="s">
        <v>326</v>
      </c>
      <c r="G5" s="251"/>
      <c r="H5" s="251"/>
      <c r="I5" s="252"/>
      <c r="J5" s="11"/>
      <c r="K5" s="12"/>
      <c r="O5" s="150">
        <v>3</v>
      </c>
      <c r="P5" s="150" t="s">
        <v>70</v>
      </c>
      <c r="Q5" s="150">
        <f>G8</f>
        <v>2011</v>
      </c>
    </row>
    <row r="6" spans="4:17" ht="27.75" customHeight="1" thickBot="1">
      <c r="D6" s="13"/>
      <c r="E6" s="246" t="s">
        <v>78</v>
      </c>
      <c r="F6" s="247"/>
      <c r="G6" s="248" t="s">
        <v>1658</v>
      </c>
      <c r="H6" s="248"/>
      <c r="I6" s="249"/>
      <c r="J6" s="11"/>
      <c r="K6" s="12"/>
      <c r="O6" s="150">
        <v>4</v>
      </c>
      <c r="P6" s="150" t="s">
        <v>260</v>
      </c>
      <c r="Q6" s="150" t="str">
        <f>mo_n</f>
        <v>Дамаскинское</v>
      </c>
    </row>
    <row r="7" spans="1:17" ht="16.5" customHeight="1" thickBot="1">
      <c r="A7" s="150" t="s">
        <v>484</v>
      </c>
      <c r="B7" s="150" t="s">
        <v>78</v>
      </c>
      <c r="D7" s="13"/>
      <c r="E7" s="18"/>
      <c r="F7" s="168" t="s">
        <v>76</v>
      </c>
      <c r="G7" s="168" t="s">
        <v>77</v>
      </c>
      <c r="H7" s="18"/>
      <c r="I7" s="18"/>
      <c r="J7" s="11"/>
      <c r="K7" s="12"/>
      <c r="O7" s="150">
        <v>5</v>
      </c>
      <c r="P7" s="150" t="s">
        <v>261</v>
      </c>
      <c r="Q7" s="150" t="str">
        <f>oktmo_n</f>
        <v>33617412</v>
      </c>
    </row>
    <row r="8" spans="1:18" s="1" customFormat="1" ht="25.5" customHeight="1" thickBot="1">
      <c r="A8" s="151" t="s">
        <v>266</v>
      </c>
      <c r="B8" s="151" t="s">
        <v>80</v>
      </c>
      <c r="D8" s="13"/>
      <c r="E8" s="181" t="s">
        <v>79</v>
      </c>
      <c r="F8" s="170" t="s">
        <v>463</v>
      </c>
      <c r="G8" s="170">
        <v>2011</v>
      </c>
      <c r="H8" s="183" t="s">
        <v>80</v>
      </c>
      <c r="I8" s="169">
        <v>91</v>
      </c>
      <c r="J8" s="11"/>
      <c r="K8" s="12"/>
      <c r="O8" s="150">
        <v>6</v>
      </c>
      <c r="P8" s="150" t="s">
        <v>262</v>
      </c>
      <c r="Q8" s="151" t="str">
        <f>org_n</f>
        <v>Администрация МО Дамаскинское с/п</v>
      </c>
      <c r="R8" s="157"/>
    </row>
    <row r="9" spans="4:17" ht="25.5" customHeight="1" thickBot="1">
      <c r="D9" s="13"/>
      <c r="E9" s="181" t="s">
        <v>362</v>
      </c>
      <c r="F9" s="169" t="s">
        <v>712</v>
      </c>
      <c r="G9" s="259"/>
      <c r="H9" s="260"/>
      <c r="I9" s="18"/>
      <c r="J9" s="11"/>
      <c r="K9" s="12"/>
      <c r="O9" s="150">
        <v>7</v>
      </c>
      <c r="P9" s="150" t="s">
        <v>263</v>
      </c>
      <c r="Q9" s="150" t="str">
        <f>inn</f>
        <v>4310033596</v>
      </c>
    </row>
    <row r="10" spans="4:17" ht="27" customHeight="1" thickBot="1">
      <c r="D10" s="13"/>
      <c r="E10" s="182" t="s">
        <v>485</v>
      </c>
      <c r="F10" s="172" t="s">
        <v>720</v>
      </c>
      <c r="G10" s="184" t="s">
        <v>483</v>
      </c>
      <c r="H10" s="24" t="s">
        <v>721</v>
      </c>
      <c r="I10" s="11"/>
      <c r="J10" s="11"/>
      <c r="K10" s="12"/>
      <c r="O10" s="150">
        <v>8</v>
      </c>
      <c r="P10" s="151" t="s">
        <v>264</v>
      </c>
      <c r="Q10" s="150" t="str">
        <f>kpp</f>
        <v>431001001</v>
      </c>
    </row>
    <row r="11" spans="4:17" ht="12.75">
      <c r="D11" s="13"/>
      <c r="E11" s="256" t="s">
        <v>486</v>
      </c>
      <c r="F11" s="257"/>
      <c r="G11" s="257"/>
      <c r="H11" s="258"/>
      <c r="I11" s="11"/>
      <c r="J11" s="11"/>
      <c r="K11" s="12"/>
      <c r="O11" s="150">
        <v>9</v>
      </c>
      <c r="P11" s="150" t="s">
        <v>265</v>
      </c>
      <c r="Q11" s="152" t="str">
        <f>org_n&amp;"_INN:"&amp;inn&amp;"_KPP:"&amp;kpp</f>
        <v>Администрация МО Дамаскинское с/п_INN:4310033596_KPP:431001001</v>
      </c>
    </row>
    <row r="12" spans="4:17" ht="51">
      <c r="D12" s="13"/>
      <c r="E12" s="185" t="s">
        <v>442</v>
      </c>
      <c r="F12" s="186" t="s">
        <v>443</v>
      </c>
      <c r="G12" s="187" t="s">
        <v>444</v>
      </c>
      <c r="H12" s="188" t="s">
        <v>481</v>
      </c>
      <c r="I12" s="11"/>
      <c r="J12" s="11"/>
      <c r="K12" s="12"/>
      <c r="O12" s="150">
        <v>10</v>
      </c>
      <c r="P12" s="150" t="s">
        <v>73</v>
      </c>
      <c r="Q12" s="150" t="str">
        <f>vprod</f>
        <v>Водозабор и транспортировка</v>
      </c>
    </row>
    <row r="13" spans="1:17" ht="30.75" customHeight="1" thickBot="1">
      <c r="A13" s="150" t="s">
        <v>267</v>
      </c>
      <c r="B13" s="150" t="s">
        <v>442</v>
      </c>
      <c r="D13" s="13"/>
      <c r="E13" s="19" t="s">
        <v>2895</v>
      </c>
      <c r="F13" s="177" t="s">
        <v>1760</v>
      </c>
      <c r="G13" s="178" t="s">
        <v>1761</v>
      </c>
      <c r="H13" s="179" t="s">
        <v>1752</v>
      </c>
      <c r="I13" s="11"/>
      <c r="J13" s="11"/>
      <c r="K13" s="12"/>
      <c r="O13" s="150">
        <v>11</v>
      </c>
      <c r="P13" s="150" t="s">
        <v>2828</v>
      </c>
      <c r="Q13" s="150">
        <f>fil</f>
        <v>0</v>
      </c>
    </row>
    <row r="14" spans="4:11" ht="26.25" thickBot="1">
      <c r="D14" s="13"/>
      <c r="E14" s="189" t="s">
        <v>445</v>
      </c>
      <c r="F14" s="171"/>
      <c r="G14" s="190" t="s">
        <v>446</v>
      </c>
      <c r="H14" s="188" t="s">
        <v>447</v>
      </c>
      <c r="I14" s="11"/>
      <c r="J14" s="11"/>
      <c r="K14" s="12"/>
    </row>
    <row r="15" spans="1:11" ht="26.25" thickBot="1">
      <c r="A15" s="150" t="s">
        <v>269</v>
      </c>
      <c r="B15" s="150" t="s">
        <v>270</v>
      </c>
      <c r="D15" s="13"/>
      <c r="E15" s="229" t="s">
        <v>18</v>
      </c>
      <c r="F15" s="230"/>
      <c r="G15" s="21" t="s">
        <v>512</v>
      </c>
      <c r="H15" s="176"/>
      <c r="I15" s="11"/>
      <c r="J15" s="11"/>
      <c r="K15" s="12"/>
    </row>
    <row r="16" spans="4:11" ht="12" customHeight="1" thickBot="1">
      <c r="D16" s="13"/>
      <c r="E16" s="234" t="s">
        <v>511</v>
      </c>
      <c r="F16" s="234"/>
      <c r="G16" s="165" t="s">
        <v>21</v>
      </c>
      <c r="H16" s="11"/>
      <c r="I16" s="11"/>
      <c r="J16" s="11"/>
      <c r="K16" s="12"/>
    </row>
    <row r="17" spans="1:11" ht="13.5" customHeight="1" thickBot="1">
      <c r="A17" s="150" t="s">
        <v>271</v>
      </c>
      <c r="B17" s="150" t="str">
        <f>E17</f>
        <v>Организация оказывает услуги более, чем в одном муниципальном образовании:</v>
      </c>
      <c r="D17" s="13"/>
      <c r="E17" s="234" t="s">
        <v>27</v>
      </c>
      <c r="F17" s="234"/>
      <c r="G17" s="165" t="s">
        <v>512</v>
      </c>
      <c r="H17" s="11"/>
      <c r="I17" s="11"/>
      <c r="J17" s="11"/>
      <c r="K17" s="12"/>
    </row>
    <row r="18" spans="4:11" ht="13.5" customHeight="1" thickBot="1">
      <c r="D18" s="13"/>
      <c r="E18" s="234" t="s">
        <v>30</v>
      </c>
      <c r="F18" s="234"/>
      <c r="G18" s="165" t="s">
        <v>22</v>
      </c>
      <c r="H18" s="11"/>
      <c r="I18" s="11"/>
      <c r="J18" s="11"/>
      <c r="K18" s="12"/>
    </row>
    <row r="19" spans="1:11" ht="13.5" customHeight="1">
      <c r="A19" s="150" t="s">
        <v>13</v>
      </c>
      <c r="B19" s="150" t="s">
        <v>14</v>
      </c>
      <c r="D19" s="13"/>
      <c r="E19" s="261" t="s">
        <v>28</v>
      </c>
      <c r="F19" s="261"/>
      <c r="G19" s="163" t="s">
        <v>470</v>
      </c>
      <c r="H19" s="11"/>
      <c r="I19" s="11"/>
      <c r="J19" s="11"/>
      <c r="K19" s="12"/>
    </row>
    <row r="20" spans="1:11" ht="12.75" customHeight="1" thickBot="1">
      <c r="A20" s="150" t="s">
        <v>268</v>
      </c>
      <c r="B20" s="150" t="s">
        <v>12</v>
      </c>
      <c r="D20" s="13"/>
      <c r="E20" s="235" t="s">
        <v>29</v>
      </c>
      <c r="F20" s="235"/>
      <c r="G20" s="164" t="s">
        <v>470</v>
      </c>
      <c r="H20" s="11"/>
      <c r="I20" s="11"/>
      <c r="J20" s="11"/>
      <c r="K20" s="12"/>
    </row>
    <row r="21" spans="1:11" ht="15" customHeight="1" thickBot="1">
      <c r="A21" s="150" t="s">
        <v>272</v>
      </c>
      <c r="B21" s="150" t="str">
        <f>E21</f>
        <v>Почтовый адрес:</v>
      </c>
      <c r="D21" s="13"/>
      <c r="E21" s="236" t="s">
        <v>487</v>
      </c>
      <c r="F21" s="237"/>
      <c r="G21" s="253" t="s">
        <v>23</v>
      </c>
      <c r="H21" s="254"/>
      <c r="I21" s="255"/>
      <c r="J21" s="146"/>
      <c r="K21" s="12"/>
    </row>
    <row r="22" spans="1:11" ht="12.75" customHeight="1">
      <c r="A22" s="150" t="s">
        <v>273</v>
      </c>
      <c r="B22" s="150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55</v>
      </c>
      <c r="F22" s="191" t="s">
        <v>449</v>
      </c>
      <c r="G22" s="238" t="s">
        <v>24</v>
      </c>
      <c r="H22" s="239"/>
      <c r="I22" s="240"/>
      <c r="J22" s="147"/>
      <c r="K22" s="12"/>
    </row>
    <row r="23" spans="1:11" ht="12.75" customHeight="1">
      <c r="A23" s="150" t="s">
        <v>274</v>
      </c>
      <c r="B23" s="150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2" t="s">
        <v>450</v>
      </c>
      <c r="G23" s="238" t="s">
        <v>25</v>
      </c>
      <c r="H23" s="239"/>
      <c r="I23" s="240"/>
      <c r="J23" s="147"/>
      <c r="K23" s="12"/>
    </row>
    <row r="24" spans="1:11" ht="13.5" customHeight="1">
      <c r="A24" s="150" t="s">
        <v>275</v>
      </c>
      <c r="B24" s="150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2" t="s">
        <v>451</v>
      </c>
      <c r="G24" s="238" t="s">
        <v>26</v>
      </c>
      <c r="H24" s="239"/>
      <c r="I24" s="240"/>
      <c r="J24" s="147"/>
      <c r="K24" s="12"/>
    </row>
    <row r="25" spans="1:11" ht="14.25" customHeight="1" thickBot="1">
      <c r="A25" s="150" t="s">
        <v>276</v>
      </c>
      <c r="B25" s="150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3" t="s">
        <v>471</v>
      </c>
      <c r="G25" s="238" t="s">
        <v>512</v>
      </c>
      <c r="H25" s="239"/>
      <c r="I25" s="240"/>
      <c r="J25" s="147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0" t="s">
        <v>277</v>
      </c>
      <c r="B27" s="150" t="str">
        <f>E27</f>
        <v>Почтовый адрес:</v>
      </c>
      <c r="D27" s="13"/>
      <c r="E27" s="236" t="s">
        <v>487</v>
      </c>
      <c r="F27" s="237"/>
      <c r="G27" s="253" t="s">
        <v>23</v>
      </c>
      <c r="H27" s="254"/>
      <c r="I27" s="255"/>
      <c r="J27" s="146"/>
      <c r="K27" s="12"/>
    </row>
    <row r="28" spans="1:11" ht="12.75" customHeight="1">
      <c r="A28" s="150" t="s">
        <v>278</v>
      </c>
      <c r="B28" s="150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56</v>
      </c>
      <c r="F28" s="191" t="s">
        <v>449</v>
      </c>
      <c r="G28" s="238" t="s">
        <v>24</v>
      </c>
      <c r="H28" s="239"/>
      <c r="I28" s="240"/>
      <c r="J28" s="147"/>
      <c r="K28" s="12"/>
    </row>
    <row r="29" spans="1:11" ht="12.75" customHeight="1">
      <c r="A29" s="150" t="s">
        <v>279</v>
      </c>
      <c r="B29" s="150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2" t="s">
        <v>450</v>
      </c>
      <c r="G29" s="238" t="s">
        <v>25</v>
      </c>
      <c r="H29" s="239"/>
      <c r="I29" s="240"/>
      <c r="J29" s="147"/>
      <c r="K29" s="12"/>
    </row>
    <row r="30" spans="1:11" ht="12.75" customHeight="1">
      <c r="A30" s="150" t="s">
        <v>280</v>
      </c>
      <c r="B30" s="150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2" t="s">
        <v>451</v>
      </c>
      <c r="G30" s="238" t="s">
        <v>26</v>
      </c>
      <c r="H30" s="239"/>
      <c r="I30" s="240"/>
      <c r="J30" s="147"/>
      <c r="K30" s="12"/>
    </row>
    <row r="31" spans="1:11" ht="12.75" customHeight="1" thickBot="1">
      <c r="A31" s="150" t="s">
        <v>281</v>
      </c>
      <c r="B31" s="150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3" t="s">
        <v>471</v>
      </c>
      <c r="G31" s="238" t="s">
        <v>512</v>
      </c>
      <c r="H31" s="239"/>
      <c r="I31" s="240"/>
      <c r="J31" s="147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0" t="s">
        <v>282</v>
      </c>
      <c r="B33" s="150" t="str">
        <f>E33</f>
        <v>Почтовый адрес:</v>
      </c>
      <c r="D33" s="13"/>
      <c r="E33" s="236" t="s">
        <v>487</v>
      </c>
      <c r="F33" s="237"/>
      <c r="G33" s="253" t="s">
        <v>23</v>
      </c>
      <c r="H33" s="254"/>
      <c r="I33" s="255"/>
      <c r="J33" s="146"/>
      <c r="K33" s="12"/>
    </row>
    <row r="34" spans="1:11" ht="12.75" customHeight="1">
      <c r="A34" s="150" t="s">
        <v>198</v>
      </c>
      <c r="B34" s="150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472</v>
      </c>
      <c r="F34" s="191" t="s">
        <v>449</v>
      </c>
      <c r="G34" s="238" t="s">
        <v>24</v>
      </c>
      <c r="H34" s="239"/>
      <c r="I34" s="240"/>
      <c r="J34" s="147"/>
      <c r="K34" s="12"/>
    </row>
    <row r="35" spans="1:11" ht="12" customHeight="1">
      <c r="A35" s="150" t="s">
        <v>199</v>
      </c>
      <c r="B35" s="150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2" t="s">
        <v>450</v>
      </c>
      <c r="G35" s="238" t="s">
        <v>25</v>
      </c>
      <c r="H35" s="239"/>
      <c r="I35" s="240"/>
      <c r="J35" s="147"/>
      <c r="K35" s="12"/>
    </row>
    <row r="36" spans="1:11" ht="11.25" customHeight="1">
      <c r="A36" s="150" t="s">
        <v>200</v>
      </c>
      <c r="B36" s="150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2" t="s">
        <v>451</v>
      </c>
      <c r="G36" s="238" t="s">
        <v>26</v>
      </c>
      <c r="H36" s="239"/>
      <c r="I36" s="240"/>
      <c r="J36" s="147"/>
      <c r="K36" s="12"/>
    </row>
    <row r="37" spans="1:11" ht="12.75" customHeight="1" thickBot="1">
      <c r="A37" s="150" t="s">
        <v>201</v>
      </c>
      <c r="B37" s="150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3" t="s">
        <v>471</v>
      </c>
      <c r="G37" s="238" t="s">
        <v>512</v>
      </c>
      <c r="H37" s="239"/>
      <c r="I37" s="240"/>
      <c r="J37" s="147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MO_LIST_14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tabSelected="1" zoomScaleSheetLayoutView="100" zoomScalePageLayoutView="0" workbookViewId="0" topLeftCell="D67">
      <selection activeCell="F91" sqref="F91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Дамаскинское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33617412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III квартал</v>
      </c>
      <c r="C3" s="51"/>
      <c r="D3" s="52"/>
      <c r="E3" s="51"/>
      <c r="F3" s="86"/>
      <c r="G3" s="86"/>
      <c r="O3" s="150">
        <v>1</v>
      </c>
      <c r="P3" s="150" t="s">
        <v>72</v>
      </c>
      <c r="Q3" s="150" t="str">
        <f>Справочники!F5</f>
        <v>Кировская область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0">
        <v>2</v>
      </c>
      <c r="P4" s="150" t="s">
        <v>71</v>
      </c>
      <c r="Q4" s="150" t="str">
        <f>Справочники!F8</f>
        <v>III квартал</v>
      </c>
    </row>
    <row r="5" spans="1:17" ht="45" hidden="1">
      <c r="A5" s="50" t="str">
        <f>org_n</f>
        <v>Администрация МО Дамаскинское с/п</v>
      </c>
      <c r="B5" s="51">
        <f>fil</f>
        <v>0</v>
      </c>
      <c r="C5" s="51"/>
      <c r="D5" s="52"/>
      <c r="E5" s="51"/>
      <c r="F5" s="86"/>
      <c r="G5" s="86"/>
      <c r="O5" s="150">
        <v>3</v>
      </c>
      <c r="P5" s="150" t="s">
        <v>70</v>
      </c>
      <c r="Q5" s="150">
        <f>Справочники!G8</f>
        <v>2011</v>
      </c>
    </row>
    <row r="6" spans="1:17" ht="25.5" hidden="1">
      <c r="A6" s="50" t="str">
        <f>inn</f>
        <v>4310033596</v>
      </c>
      <c r="B6" s="51" t="str">
        <f>kpp</f>
        <v>431001001</v>
      </c>
      <c r="C6" s="51"/>
      <c r="D6" s="52"/>
      <c r="E6" s="51"/>
      <c r="F6" s="87"/>
      <c r="G6" s="87"/>
      <c r="O6" s="150">
        <v>4</v>
      </c>
      <c r="P6" s="150" t="s">
        <v>260</v>
      </c>
      <c r="Q6" s="150" t="str">
        <f>mo_n</f>
        <v>Дамаскинское</v>
      </c>
    </row>
    <row r="7" spans="1:17" ht="25.5">
      <c r="A7" s="50"/>
      <c r="C7" s="54"/>
      <c r="F7" s="262" t="s">
        <v>81</v>
      </c>
      <c r="G7" s="263"/>
      <c r="O7" s="150">
        <v>5</v>
      </c>
      <c r="P7" s="150" t="s">
        <v>261</v>
      </c>
      <c r="Q7" s="150" t="str">
        <f>oktmo_n</f>
        <v>33617412</v>
      </c>
    </row>
    <row r="8" spans="1:17" ht="63.75">
      <c r="A8" s="50"/>
      <c r="C8" s="54"/>
      <c r="F8" s="264"/>
      <c r="G8" s="265"/>
      <c r="O8" s="150">
        <v>6</v>
      </c>
      <c r="P8" s="150" t="s">
        <v>262</v>
      </c>
      <c r="Q8" s="151" t="str">
        <f>org_n</f>
        <v>Администрация МО Дамаскинское с/п</v>
      </c>
    </row>
    <row r="9" spans="1:17" ht="25.5">
      <c r="A9" s="50"/>
      <c r="C9" s="54"/>
      <c r="F9" s="264"/>
      <c r="G9" s="265"/>
      <c r="O9" s="150">
        <v>7</v>
      </c>
      <c r="P9" s="150" t="s">
        <v>263</v>
      </c>
      <c r="Q9" s="150" t="str">
        <f>inn</f>
        <v>4310033596</v>
      </c>
    </row>
    <row r="10" spans="6:17" ht="12" customHeight="1">
      <c r="F10" s="264"/>
      <c r="G10" s="265"/>
      <c r="O10" s="150">
        <v>8</v>
      </c>
      <c r="P10" s="151" t="s">
        <v>264</v>
      </c>
      <c r="Q10" s="150" t="str">
        <f>kpp</f>
        <v>431001001</v>
      </c>
    </row>
    <row r="11" spans="6:17" ht="12" customHeight="1">
      <c r="F11" s="266"/>
      <c r="G11" s="267"/>
      <c r="O11" s="150">
        <v>9</v>
      </c>
      <c r="P11" s="150" t="s">
        <v>265</v>
      </c>
      <c r="Q11" s="152" t="str">
        <f>org_n&amp;"_INN:"&amp;inn&amp;"_KPP:"&amp;kpp</f>
        <v>Администрация МО Дамаскинское с/п_INN:4310033596_KPP:431001001</v>
      </c>
    </row>
    <row r="12" spans="15:17" ht="12" customHeight="1">
      <c r="O12" s="150">
        <v>10</v>
      </c>
      <c r="P12" s="150" t="s">
        <v>73</v>
      </c>
      <c r="Q12" s="150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0">
        <v>11</v>
      </c>
      <c r="P13" s="150" t="s">
        <v>2828</v>
      </c>
      <c r="Q13" s="150">
        <f>fil</f>
        <v>0</v>
      </c>
    </row>
    <row r="14" spans="3:7" ht="14.25" customHeight="1">
      <c r="C14" s="64"/>
      <c r="D14" s="272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III квартал 2011 года</v>
      </c>
      <c r="E14" s="273"/>
      <c r="F14" s="274"/>
      <c r="G14" s="65"/>
    </row>
    <row r="15" spans="3:7" ht="15" customHeight="1">
      <c r="C15" s="64"/>
      <c r="D15" s="275" t="str">
        <f>"Муниципальное образование: "&amp;IF(B1="","",B1)</f>
        <v>Муниципальное образование: Дамаскинское</v>
      </c>
      <c r="E15" s="276"/>
      <c r="F15" s="277"/>
      <c r="G15" s="65"/>
    </row>
    <row r="16" spans="3:7" ht="15" customHeight="1">
      <c r="C16" s="64"/>
      <c r="D16" s="269" t="str">
        <f>"Название организации: "&amp;IF(B5=0,A5,A5&amp;" ("&amp;B5&amp;")")</f>
        <v>Название организации: Администрация МО Дамаскинское с/п</v>
      </c>
      <c r="E16" s="270"/>
      <c r="F16" s="271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82</v>
      </c>
      <c r="E18" s="68" t="s">
        <v>83</v>
      </c>
      <c r="F18" s="28" t="s">
        <v>84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1" t="s">
        <v>342</v>
      </c>
      <c r="E20" s="282"/>
      <c r="F20" s="283"/>
      <c r="G20" s="65"/>
    </row>
    <row r="21" spans="1:7" ht="14.25" customHeight="1">
      <c r="A21" s="53" t="s">
        <v>202</v>
      </c>
      <c r="B21" s="153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9">
        <v>1</v>
      </c>
      <c r="D21" s="47" t="s">
        <v>85</v>
      </c>
      <c r="E21" s="70" t="s">
        <v>354</v>
      </c>
      <c r="F21" s="213">
        <v>6</v>
      </c>
      <c r="G21" s="65"/>
    </row>
    <row r="22" spans="1:7" ht="18.75" customHeight="1">
      <c r="A22" s="53" t="s">
        <v>203</v>
      </c>
      <c r="B22" s="153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9">
        <v>1</v>
      </c>
      <c r="D22" s="284" t="s">
        <v>86</v>
      </c>
      <c r="E22" s="75" t="s">
        <v>87</v>
      </c>
      <c r="F22" s="77">
        <f>SUM(F23:F26)</f>
        <v>6</v>
      </c>
      <c r="G22" s="65"/>
    </row>
    <row r="23" spans="1:7" ht="14.25" customHeight="1">
      <c r="A23" s="53" t="s">
        <v>204</v>
      </c>
      <c r="B23" s="153" t="str">
        <f t="shared" si="0"/>
        <v>1.1.Обеспечение объемов производства товаров (оказания услуг)    в т.ч.    - населению</v>
      </c>
      <c r="C23" s="149">
        <v>1</v>
      </c>
      <c r="D23" s="285"/>
      <c r="E23" s="73" t="s">
        <v>69</v>
      </c>
      <c r="F23" s="97">
        <v>5.3</v>
      </c>
      <c r="G23" s="65"/>
    </row>
    <row r="24" spans="1:7" ht="14.25" customHeight="1">
      <c r="A24" s="53" t="s">
        <v>205</v>
      </c>
      <c r="B24" s="153" t="str">
        <f t="shared" si="0"/>
        <v>1.1.Обеспечение объемов производства товаров (оказания услуг)                - бюджетным организациям</v>
      </c>
      <c r="C24" s="149">
        <v>1</v>
      </c>
      <c r="D24" s="285"/>
      <c r="E24" s="73" t="s">
        <v>2829</v>
      </c>
      <c r="F24" s="97">
        <v>0.5</v>
      </c>
      <c r="G24" s="65"/>
    </row>
    <row r="25" spans="1:7" ht="14.25" customHeight="1">
      <c r="A25" s="53" t="s">
        <v>206</v>
      </c>
      <c r="B25" s="153" t="str">
        <f t="shared" si="0"/>
        <v>1.1.Обеспечение объемов производства товаров (оказания услуг)                - прочим потребителям</v>
      </c>
      <c r="C25" s="149">
        <v>1</v>
      </c>
      <c r="D25" s="285"/>
      <c r="E25" s="73" t="s">
        <v>2830</v>
      </c>
      <c r="F25" s="97">
        <v>0.2</v>
      </c>
      <c r="G25" s="65"/>
    </row>
    <row r="26" spans="1:7" ht="14.25" customHeight="1">
      <c r="A26" s="53" t="s">
        <v>31</v>
      </c>
      <c r="B26" s="153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9">
        <v>1</v>
      </c>
      <c r="D26" s="286"/>
      <c r="E26" s="162" t="s">
        <v>187</v>
      </c>
      <c r="F26" s="97">
        <v>0</v>
      </c>
      <c r="G26" s="65"/>
    </row>
    <row r="27" spans="1:7" ht="14.25" customHeight="1">
      <c r="A27" s="53" t="s">
        <v>207</v>
      </c>
      <c r="B27" s="153" t="str">
        <f t="shared" si="0"/>
        <v>1.1.Обеспечение объемов производства товаров (оказания услуг)    Объем потерь (тыс.куб.м)</v>
      </c>
      <c r="C27" s="149">
        <v>1</v>
      </c>
      <c r="D27" s="284" t="s">
        <v>2831</v>
      </c>
      <c r="E27" s="73" t="s">
        <v>2832</v>
      </c>
      <c r="F27" s="77">
        <f>F28-F22</f>
        <v>0.5</v>
      </c>
      <c r="G27" s="65"/>
    </row>
    <row r="28" spans="1:7" ht="14.25" customHeight="1">
      <c r="A28" s="53" t="s">
        <v>208</v>
      </c>
      <c r="B28" s="153" t="str">
        <f t="shared" si="0"/>
        <v>1.1.Обеспечение объемов производства товаров (оказания услуг)    Объем отпуска в сеть (тыс.куб.м)</v>
      </c>
      <c r="C28" s="149">
        <v>1</v>
      </c>
      <c r="D28" s="285"/>
      <c r="E28" s="73" t="s">
        <v>2833</v>
      </c>
      <c r="F28" s="97">
        <v>6.5</v>
      </c>
      <c r="G28" s="65"/>
    </row>
    <row r="29" spans="1:7" ht="14.25" customHeight="1">
      <c r="A29" s="53" t="s">
        <v>209</v>
      </c>
      <c r="B29" s="153" t="str">
        <f t="shared" si="0"/>
        <v>1.1.Обеспечение объемов производства товаров (оказания услуг) Уровень потерь (%)</v>
      </c>
      <c r="C29" s="149">
        <v>1</v>
      </c>
      <c r="D29" s="285"/>
      <c r="E29" s="75" t="s">
        <v>2834</v>
      </c>
      <c r="F29" s="76">
        <f>IF(F28=0,0,F27/F28)</f>
        <v>0.07692307692307693</v>
      </c>
      <c r="G29" s="65"/>
    </row>
    <row r="30" spans="1:7" ht="14.25" customHeight="1">
      <c r="A30" s="53" t="s">
        <v>195</v>
      </c>
      <c r="B30" s="153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9">
        <v>1</v>
      </c>
      <c r="D30" s="285"/>
      <c r="E30" s="158" t="s">
        <v>110</v>
      </c>
      <c r="F30" s="97">
        <v>0</v>
      </c>
      <c r="G30" s="65"/>
    </row>
    <row r="31" spans="1:7" ht="14.25" customHeight="1">
      <c r="A31" s="53" t="s">
        <v>196</v>
      </c>
      <c r="B31" s="153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9">
        <v>1</v>
      </c>
      <c r="D31" s="286"/>
      <c r="E31" s="158" t="s">
        <v>255</v>
      </c>
      <c r="F31" s="97">
        <v>0.4</v>
      </c>
      <c r="G31" s="65"/>
    </row>
    <row r="32" spans="1:7" ht="14.25" customHeight="1">
      <c r="A32" s="53" t="s">
        <v>210</v>
      </c>
      <c r="B32" s="153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9">
        <v>1</v>
      </c>
      <c r="D32" s="268" t="s">
        <v>2835</v>
      </c>
      <c r="E32" s="73" t="s">
        <v>283</v>
      </c>
      <c r="F32" s="97">
        <v>18.5</v>
      </c>
      <c r="G32" s="65"/>
    </row>
    <row r="33" spans="1:7" ht="14.25" customHeight="1">
      <c r="A33" s="53" t="s">
        <v>211</v>
      </c>
      <c r="B33" s="153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9">
        <v>1</v>
      </c>
      <c r="D33" s="268"/>
      <c r="E33" s="72" t="s">
        <v>54</v>
      </c>
      <c r="F33" s="97">
        <v>18.5</v>
      </c>
      <c r="G33" s="65"/>
    </row>
    <row r="34" spans="1:7" ht="14.25" customHeight="1">
      <c r="A34" s="53" t="s">
        <v>212</v>
      </c>
      <c r="B34" s="153" t="str">
        <f t="shared" si="0"/>
        <v>1.1.Обеспечение объемов производства товаров (оказания услуг)                             диаметр от 250мм до 500мм, (км)</v>
      </c>
      <c r="C34" s="149">
        <v>1</v>
      </c>
      <c r="D34" s="268"/>
      <c r="E34" s="72" t="s">
        <v>19</v>
      </c>
      <c r="F34" s="97">
        <v>0</v>
      </c>
      <c r="G34" s="65"/>
    </row>
    <row r="35" spans="1:7" ht="14.25" customHeight="1">
      <c r="A35" s="53" t="s">
        <v>213</v>
      </c>
      <c r="B35" s="153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9">
        <v>1</v>
      </c>
      <c r="D35" s="268"/>
      <c r="E35" s="72" t="s">
        <v>20</v>
      </c>
      <c r="F35" s="97">
        <v>0</v>
      </c>
      <c r="G35" s="65"/>
    </row>
    <row r="36" spans="1:7" ht="14.25" customHeight="1">
      <c r="A36" s="53" t="s">
        <v>214</v>
      </c>
      <c r="B36" s="153" t="str">
        <f t="shared" si="0"/>
        <v>1.1.Обеспечение объемов производства товаров (оказания услуг)                             диаметр от 1000мм, (км)</v>
      </c>
      <c r="C36" s="149">
        <v>1</v>
      </c>
      <c r="D36" s="268"/>
      <c r="E36" s="72" t="s">
        <v>2836</v>
      </c>
      <c r="F36" s="97">
        <v>0</v>
      </c>
      <c r="G36" s="65"/>
    </row>
    <row r="37" spans="1:7" ht="27" customHeight="1">
      <c r="A37" s="53" t="s">
        <v>197</v>
      </c>
      <c r="B37" s="153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9">
        <v>1</v>
      </c>
      <c r="D37" s="268"/>
      <c r="E37" s="161" t="s">
        <v>371</v>
      </c>
      <c r="F37" s="96">
        <v>30</v>
      </c>
      <c r="G37" s="65"/>
    </row>
    <row r="38" spans="1:7" ht="14.25" customHeight="1">
      <c r="A38" s="53" t="s">
        <v>215</v>
      </c>
      <c r="B38" s="153" t="str">
        <f t="shared" si="0"/>
        <v>1.1.Обеспечение объемов производства товаров (оказания услуг) Коэффициент потерь (куб. м/км)</v>
      </c>
      <c r="C38" s="149">
        <v>1</v>
      </c>
      <c r="D38" s="268"/>
      <c r="E38" s="75" t="s">
        <v>2837</v>
      </c>
      <c r="F38" s="77">
        <f>IF(F32=0,0,F27/F32*1000)</f>
        <v>27.027027027027028</v>
      </c>
      <c r="G38" s="65"/>
    </row>
    <row r="39" spans="1:7" ht="14.25" customHeight="1">
      <c r="A39" s="53" t="s">
        <v>216</v>
      </c>
      <c r="B39" s="153" t="str">
        <f t="shared" si="0"/>
        <v>1.1.Обеспечение объемов производства товаров (оказания услуг) Удельное водопотребление (куб.м/чел)</v>
      </c>
      <c r="C39" s="149">
        <v>1</v>
      </c>
      <c r="D39" s="268" t="s">
        <v>2838</v>
      </c>
      <c r="E39" s="75" t="s">
        <v>2839</v>
      </c>
      <c r="F39" s="77">
        <f>IF(F40=0,0,F23/F40*1000)</f>
        <v>8.439490445859873</v>
      </c>
      <c r="G39" s="65"/>
    </row>
    <row r="40" spans="1:7" ht="14.25" customHeight="1">
      <c r="A40" s="53" t="s">
        <v>217</v>
      </c>
      <c r="B40" s="153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9">
        <v>1</v>
      </c>
      <c r="D40" s="268"/>
      <c r="E40" s="73" t="s">
        <v>2840</v>
      </c>
      <c r="F40" s="96">
        <v>628</v>
      </c>
      <c r="G40" s="65"/>
    </row>
    <row r="41" spans="3:7" ht="18" customHeight="1">
      <c r="C41" s="149">
        <v>1</v>
      </c>
      <c r="D41" s="278" t="s">
        <v>343</v>
      </c>
      <c r="E41" s="279"/>
      <c r="F41" s="280"/>
      <c r="G41" s="65"/>
    </row>
    <row r="42" spans="1:8" ht="14.25" customHeight="1">
      <c r="A42" s="53" t="s">
        <v>218</v>
      </c>
      <c r="B42" s="153" t="str">
        <f>$D$41&amp;" "&amp;E42</f>
        <v>1.2.Качество производимых товаров (оказываемых услуг) Наличие контроля качества товаров и услуг (%)</v>
      </c>
      <c r="C42" s="149">
        <v>1</v>
      </c>
      <c r="D42" s="268" t="s">
        <v>2841</v>
      </c>
      <c r="E42" s="70" t="s">
        <v>2842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0</v>
      </c>
      <c r="G42" s="65"/>
      <c r="H42" s="53">
        <f>IF(SUM(H44:H47)&gt;0,1/SUM(H44:H47),0)</f>
        <v>0</v>
      </c>
    </row>
    <row r="43" spans="1:7" ht="24.75" customHeight="1">
      <c r="A43" s="53" t="s">
        <v>113</v>
      </c>
      <c r="B43" s="153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9">
        <v>1</v>
      </c>
      <c r="D43" s="268"/>
      <c r="E43" s="72" t="s">
        <v>57</v>
      </c>
      <c r="F43" s="81"/>
      <c r="G43" s="65"/>
    </row>
    <row r="44" spans="1:8" ht="14.25" customHeight="1">
      <c r="A44" s="53" t="s">
        <v>114</v>
      </c>
      <c r="B44" s="153" t="str">
        <f t="shared" si="1"/>
        <v>1.2.Качество производимых товаров (оказываемых услуг)     -в местах водозабора (ед.)</v>
      </c>
      <c r="C44" s="149">
        <v>1</v>
      </c>
      <c r="D44" s="268"/>
      <c r="E44" s="72" t="s">
        <v>2843</v>
      </c>
      <c r="F44" s="96">
        <v>0</v>
      </c>
      <c r="G44" s="65"/>
      <c r="H44" s="53">
        <f>IF(F44=0,0,1)</f>
        <v>0</v>
      </c>
    </row>
    <row r="45" spans="1:8" ht="14.25" customHeight="1">
      <c r="A45" s="53" t="s">
        <v>115</v>
      </c>
      <c r="B45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9">
        <v>1</v>
      </c>
      <c r="D45" s="268"/>
      <c r="E45" s="72" t="s">
        <v>2844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116</v>
      </c>
      <c r="B46" s="153" t="str">
        <f t="shared" si="1"/>
        <v>1.2.Качество производимых товаров (оказываемых услуг)     -в точках водоразбора наружной сети (ед.)</v>
      </c>
      <c r="C46" s="149">
        <v>1</v>
      </c>
      <c r="D46" s="268"/>
      <c r="E46" s="72" t="s">
        <v>2845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117</v>
      </c>
      <c r="B47" s="153" t="str">
        <f t="shared" si="1"/>
        <v>1.2.Качество производимых товаров (оказываемых услуг)     -в точках водоразбора внутренней сети (ед.)</v>
      </c>
      <c r="C47" s="149">
        <v>1</v>
      </c>
      <c r="D47" s="268"/>
      <c r="E47" s="72" t="s">
        <v>2846</v>
      </c>
      <c r="F47" s="96">
        <v>0</v>
      </c>
      <c r="G47" s="65"/>
      <c r="H47" s="53">
        <f>IF(F47=0,0,1)</f>
        <v>0</v>
      </c>
    </row>
    <row r="48" spans="1:7" ht="24.75" customHeight="1">
      <c r="A48" s="53" t="s">
        <v>118</v>
      </c>
      <c r="B48" s="153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9">
        <v>1</v>
      </c>
      <c r="D48" s="268"/>
      <c r="E48" s="72" t="s">
        <v>88</v>
      </c>
      <c r="F48" s="81"/>
      <c r="G48" s="65"/>
    </row>
    <row r="49" spans="1:7" ht="14.25" customHeight="1">
      <c r="A49" s="53" t="s">
        <v>119</v>
      </c>
      <c r="B49" s="153" t="str">
        <f t="shared" si="1"/>
        <v>1.2.Качество производимых товаров (оказываемых услуг)     -в местах водозабора (ед.)</v>
      </c>
      <c r="C49" s="149">
        <v>1</v>
      </c>
      <c r="D49" s="268"/>
      <c r="E49" s="72" t="s">
        <v>2843</v>
      </c>
      <c r="F49" s="96">
        <v>0</v>
      </c>
      <c r="G49" s="65"/>
    </row>
    <row r="50" spans="1:7" ht="14.25" customHeight="1">
      <c r="A50" s="53" t="s">
        <v>120</v>
      </c>
      <c r="B50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9">
        <v>1</v>
      </c>
      <c r="D50" s="268"/>
      <c r="E50" s="72" t="s">
        <v>2844</v>
      </c>
      <c r="F50" s="96">
        <v>0</v>
      </c>
      <c r="G50" s="65"/>
    </row>
    <row r="51" spans="1:7" ht="14.25" customHeight="1">
      <c r="A51" s="53" t="s">
        <v>121</v>
      </c>
      <c r="B51" s="153" t="str">
        <f t="shared" si="1"/>
        <v>1.2.Качество производимых товаров (оказываемых услуг)     -в точках водоразбора наружной сети (ед.)</v>
      </c>
      <c r="C51" s="149">
        <v>1</v>
      </c>
      <c r="D51" s="268"/>
      <c r="E51" s="72" t="s">
        <v>2845</v>
      </c>
      <c r="F51" s="96">
        <v>0</v>
      </c>
      <c r="G51" s="65"/>
    </row>
    <row r="52" spans="1:7" ht="14.25" customHeight="1">
      <c r="A52" s="53" t="s">
        <v>122</v>
      </c>
      <c r="B52" s="153" t="str">
        <f t="shared" si="1"/>
        <v>1.2.Качество производимых товаров (оказываемых услуг)     -в точках водоразбора внутренней сети (ед.)</v>
      </c>
      <c r="C52" s="149">
        <v>1</v>
      </c>
      <c r="D52" s="268"/>
      <c r="E52" s="72" t="s">
        <v>2846</v>
      </c>
      <c r="F52" s="96">
        <v>0</v>
      </c>
      <c r="G52" s="65"/>
    </row>
    <row r="53" spans="1:8" ht="14.25" customHeight="1">
      <c r="A53" s="53" t="s">
        <v>123</v>
      </c>
      <c r="B53" s="153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9">
        <v>1</v>
      </c>
      <c r="D53" s="268" t="s">
        <v>2847</v>
      </c>
      <c r="E53" s="70" t="s">
        <v>0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0</v>
      </c>
      <c r="G53" s="65"/>
      <c r="H53" s="53">
        <f>IF(SUM(H55:H58)&gt;0,1/SUM(H55:H58),0)</f>
        <v>0</v>
      </c>
    </row>
    <row r="54" spans="1:7" ht="14.25" customHeight="1">
      <c r="A54" s="53" t="s">
        <v>124</v>
      </c>
      <c r="B54" s="153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9">
        <v>1</v>
      </c>
      <c r="D54" s="268"/>
      <c r="E54" s="72" t="s">
        <v>89</v>
      </c>
      <c r="F54" s="81"/>
      <c r="G54" s="65"/>
    </row>
    <row r="55" spans="1:8" ht="14.25" customHeight="1">
      <c r="A55" s="53" t="s">
        <v>125</v>
      </c>
      <c r="B55" s="153" t="str">
        <f t="shared" si="1"/>
        <v>1.2.Качество производимых товаров (оказываемых услуг)     -в местах водозабора (ед.)</v>
      </c>
      <c r="C55" s="149">
        <v>1</v>
      </c>
      <c r="D55" s="268"/>
      <c r="E55" s="72" t="s">
        <v>2843</v>
      </c>
      <c r="F55" s="96">
        <v>0</v>
      </c>
      <c r="G55" s="65"/>
      <c r="H55" s="53">
        <f>IF(F55=0,0,1)</f>
        <v>0</v>
      </c>
    </row>
    <row r="56" spans="1:8" ht="14.25" customHeight="1">
      <c r="A56" s="53" t="s">
        <v>126</v>
      </c>
      <c r="B56" s="153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9">
        <v>1</v>
      </c>
      <c r="D56" s="268"/>
      <c r="E56" s="72" t="s">
        <v>2844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127</v>
      </c>
      <c r="B57" s="153" t="str">
        <f t="shared" si="1"/>
        <v>1.2.Качество производимых товаров (оказываемых услуг)     -в точках водоразбора наружной сети (ед.)</v>
      </c>
      <c r="C57" s="149">
        <v>1</v>
      </c>
      <c r="D57" s="268"/>
      <c r="E57" s="72" t="s">
        <v>2845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128</v>
      </c>
      <c r="B58" s="153" t="str">
        <f t="shared" si="1"/>
        <v>1.2.Качество производимых товаров (оказываемых услуг)     -в точках водоразбора внутренней сети (ед.)</v>
      </c>
      <c r="C58" s="149">
        <v>1</v>
      </c>
      <c r="D58" s="268"/>
      <c r="E58" s="72" t="s">
        <v>2846</v>
      </c>
      <c r="F58" s="96">
        <v>0</v>
      </c>
      <c r="G58" s="65"/>
      <c r="H58" s="53">
        <f>IF(F58=0,0,1)</f>
        <v>0</v>
      </c>
    </row>
    <row r="59" spans="1:7" ht="14.25" customHeight="1">
      <c r="A59" s="53" t="s">
        <v>129</v>
      </c>
      <c r="B59" s="153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9">
        <v>1</v>
      </c>
      <c r="D59" s="268" t="s">
        <v>33</v>
      </c>
      <c r="E59" s="70" t="s">
        <v>34</v>
      </c>
      <c r="F59" s="71">
        <f>IF(Справочники!I8=0,0,F60/Справочники!I8)</f>
        <v>18.065934065934066</v>
      </c>
      <c r="G59" s="65"/>
    </row>
    <row r="60" spans="1:7" ht="14.25" customHeight="1">
      <c r="A60" s="53" t="s">
        <v>130</v>
      </c>
      <c r="B60" s="153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9">
        <v>1</v>
      </c>
      <c r="D60" s="268"/>
      <c r="E60" s="72" t="s">
        <v>90</v>
      </c>
      <c r="F60" s="96">
        <v>1644</v>
      </c>
      <c r="G60" s="65"/>
    </row>
    <row r="61" spans="3:7" ht="18" customHeight="1">
      <c r="C61" s="149">
        <v>1</v>
      </c>
      <c r="D61" s="278" t="s">
        <v>344</v>
      </c>
      <c r="E61" s="279"/>
      <c r="F61" s="280"/>
      <c r="G61" s="65"/>
    </row>
    <row r="62" spans="1:7" ht="14.25" customHeight="1">
      <c r="A62" s="53" t="s">
        <v>131</v>
      </c>
      <c r="B62" s="153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9">
        <v>1</v>
      </c>
      <c r="D62" s="268" t="s">
        <v>35</v>
      </c>
      <c r="E62" s="70" t="s">
        <v>36</v>
      </c>
      <c r="F62" s="145">
        <f>IF(F32=0,0,F63/F32)</f>
        <v>0.21621621621621623</v>
      </c>
      <c r="G62" s="65"/>
    </row>
    <row r="63" spans="1:7" ht="14.25" customHeight="1">
      <c r="A63" s="53" t="s">
        <v>132</v>
      </c>
      <c r="B63" s="153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9">
        <v>1</v>
      </c>
      <c r="D63" s="268"/>
      <c r="E63" s="72" t="s">
        <v>91</v>
      </c>
      <c r="F63" s="96">
        <v>4</v>
      </c>
      <c r="G63" s="65"/>
    </row>
    <row r="64" spans="1:7" ht="14.25" customHeight="1">
      <c r="A64" s="53" t="s">
        <v>133</v>
      </c>
      <c r="B64" s="153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9">
        <v>1</v>
      </c>
      <c r="D64" s="268" t="s">
        <v>37</v>
      </c>
      <c r="E64" s="70" t="s">
        <v>38</v>
      </c>
      <c r="F64" s="76">
        <f>IF(SUM(I65:I67)=0,0,AVERAGE(I65:I67))</f>
        <v>1</v>
      </c>
      <c r="G64" s="65"/>
    </row>
    <row r="65" spans="1:9" ht="14.25" customHeight="1">
      <c r="A65" s="53" t="s">
        <v>134</v>
      </c>
      <c r="B65" s="153" t="str">
        <f t="shared" si="2"/>
        <v>1.3.Надежность снабжения потребителей товарами (услугами)              -оборудование водозаборов</v>
      </c>
      <c r="C65" s="149">
        <v>1</v>
      </c>
      <c r="D65" s="268"/>
      <c r="E65" s="72" t="s">
        <v>39</v>
      </c>
      <c r="F65" s="76">
        <f>IF((F77+F69)=0,0,F69/(F77+F69))</f>
        <v>1</v>
      </c>
      <c r="G65" s="65"/>
      <c r="I65" s="51">
        <f>IF(F65&gt;0,F65,"")</f>
        <v>1</v>
      </c>
    </row>
    <row r="66" spans="1:9" ht="14.25" customHeight="1">
      <c r="A66" s="53" t="s">
        <v>135</v>
      </c>
      <c r="B66" s="153" t="str">
        <f t="shared" si="2"/>
        <v>1.3.Надежность снабжения потребителей товарами (услугами)              -оборудование системы очистки воды </v>
      </c>
      <c r="C66" s="149">
        <v>1</v>
      </c>
      <c r="D66" s="268"/>
      <c r="E66" s="72" t="s">
        <v>40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136</v>
      </c>
      <c r="B67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9">
        <v>1</v>
      </c>
      <c r="D67" s="268"/>
      <c r="E67" s="72" t="s">
        <v>41</v>
      </c>
      <c r="F67" s="76">
        <f>IF((F79+F71)=0,0,F71/(F79+F71))</f>
        <v>1</v>
      </c>
      <c r="G67" s="65"/>
      <c r="I67" s="51">
        <f>IF(F67&gt;0,F67,"")</f>
        <v>1</v>
      </c>
    </row>
    <row r="68" spans="1:7" ht="14.25" customHeight="1">
      <c r="A68" s="53" t="s">
        <v>137</v>
      </c>
      <c r="B68" s="153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9">
        <v>1</v>
      </c>
      <c r="D68" s="268"/>
      <c r="E68" s="72" t="s">
        <v>92</v>
      </c>
      <c r="F68" s="81"/>
      <c r="G68" s="65"/>
    </row>
    <row r="69" spans="1:7" ht="14.25" customHeight="1">
      <c r="A69" s="53" t="s">
        <v>138</v>
      </c>
      <c r="B69" s="153" t="str">
        <f t="shared" si="2"/>
        <v>1.3.Надежность снабжения потребителей товарами (услугами)              -оборудование водозаборов</v>
      </c>
      <c r="C69" s="149">
        <v>1</v>
      </c>
      <c r="D69" s="268"/>
      <c r="E69" s="72" t="s">
        <v>39</v>
      </c>
      <c r="F69" s="97">
        <v>41.6</v>
      </c>
      <c r="G69" s="65"/>
    </row>
    <row r="70" spans="1:7" ht="14.25" customHeight="1">
      <c r="A70" s="53" t="s">
        <v>139</v>
      </c>
      <c r="B70" s="153" t="str">
        <f t="shared" si="2"/>
        <v>1.3.Надежность снабжения потребителей товарами (услугами)              -оборудование системы очистки воды </v>
      </c>
      <c r="C70" s="149">
        <v>1</v>
      </c>
      <c r="D70" s="268"/>
      <c r="E70" s="72" t="s">
        <v>40</v>
      </c>
      <c r="F70" s="97">
        <v>0</v>
      </c>
      <c r="G70" s="65"/>
    </row>
    <row r="71" spans="1:7" ht="14.25" customHeight="1">
      <c r="A71" s="53" t="s">
        <v>140</v>
      </c>
      <c r="B71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9">
        <v>1</v>
      </c>
      <c r="D71" s="268"/>
      <c r="E71" s="72" t="s">
        <v>41</v>
      </c>
      <c r="F71" s="97">
        <v>41.6</v>
      </c>
      <c r="G71" s="65"/>
    </row>
    <row r="72" spans="1:7" ht="14.25" customHeight="1">
      <c r="A72" s="53" t="s">
        <v>141</v>
      </c>
      <c r="B72" s="153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9">
        <v>1</v>
      </c>
      <c r="D72" s="268"/>
      <c r="E72" s="72" t="s">
        <v>93</v>
      </c>
      <c r="F72" s="81"/>
      <c r="G72" s="65"/>
    </row>
    <row r="73" spans="1:7" ht="14.25" customHeight="1">
      <c r="A73" s="53" t="s">
        <v>142</v>
      </c>
      <c r="B73" s="153" t="str">
        <f t="shared" si="2"/>
        <v>1.3.Надежность снабжения потребителей товарами (услугами)              -оборудование водозаборов</v>
      </c>
      <c r="C73" s="149">
        <v>1</v>
      </c>
      <c r="D73" s="268"/>
      <c r="E73" s="72" t="s">
        <v>39</v>
      </c>
      <c r="F73" s="97">
        <v>20</v>
      </c>
      <c r="G73" s="65"/>
    </row>
    <row r="74" spans="1:7" ht="14.25" customHeight="1">
      <c r="A74" s="53" t="s">
        <v>143</v>
      </c>
      <c r="B74" s="153" t="str">
        <f t="shared" si="2"/>
        <v>1.3.Надежность снабжения потребителей товарами (услугами)              -оборудование системы очистки воды </v>
      </c>
      <c r="C74" s="149">
        <v>1</v>
      </c>
      <c r="D74" s="268"/>
      <c r="E74" s="72" t="s">
        <v>40</v>
      </c>
      <c r="F74" s="97">
        <v>0</v>
      </c>
      <c r="G74" s="65"/>
    </row>
    <row r="75" spans="1:7" ht="14.25" customHeight="1">
      <c r="A75" s="53" t="s">
        <v>144</v>
      </c>
      <c r="B75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9">
        <v>1</v>
      </c>
      <c r="D75" s="268"/>
      <c r="E75" s="72" t="s">
        <v>41</v>
      </c>
      <c r="F75" s="97">
        <v>20</v>
      </c>
      <c r="G75" s="65"/>
    </row>
    <row r="76" spans="1:7" ht="14.25" customHeight="1">
      <c r="A76" s="53" t="s">
        <v>145</v>
      </c>
      <c r="B76" s="153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9">
        <v>1</v>
      </c>
      <c r="D76" s="268"/>
      <c r="E76" s="72" t="s">
        <v>94</v>
      </c>
      <c r="F76" s="81"/>
      <c r="G76" s="65"/>
    </row>
    <row r="77" spans="1:7" ht="14.25" customHeight="1">
      <c r="A77" s="53" t="s">
        <v>146</v>
      </c>
      <c r="B77" s="153" t="str">
        <f t="shared" si="2"/>
        <v>1.3.Надежность снабжения потребителей товарами (услугами)              -оборудование водозаборов</v>
      </c>
      <c r="C77" s="149">
        <v>1</v>
      </c>
      <c r="D77" s="268"/>
      <c r="E77" s="72" t="s">
        <v>39</v>
      </c>
      <c r="F77" s="97">
        <v>0</v>
      </c>
      <c r="G77" s="65"/>
    </row>
    <row r="78" spans="1:7" ht="14.25" customHeight="1">
      <c r="A78" s="53" t="s">
        <v>147</v>
      </c>
      <c r="B78" s="153" t="str">
        <f t="shared" si="2"/>
        <v>1.3.Надежность снабжения потребителей товарами (услугами)              -оборудование системы очистки воды </v>
      </c>
      <c r="C78" s="149">
        <v>1</v>
      </c>
      <c r="D78" s="268"/>
      <c r="E78" s="72" t="s">
        <v>40</v>
      </c>
      <c r="F78" s="97">
        <v>0</v>
      </c>
      <c r="G78" s="65"/>
    </row>
    <row r="79" spans="1:7" ht="14.25" customHeight="1">
      <c r="A79" s="53" t="s">
        <v>148</v>
      </c>
      <c r="B79" s="153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9">
        <v>1</v>
      </c>
      <c r="D79" s="268"/>
      <c r="E79" s="72" t="s">
        <v>41</v>
      </c>
      <c r="F79" s="97">
        <v>0</v>
      </c>
      <c r="G79" s="65"/>
    </row>
    <row r="80" spans="1:7" ht="14.25" customHeight="1">
      <c r="A80" s="53" t="s">
        <v>149</v>
      </c>
      <c r="B80" s="153" t="str">
        <f t="shared" si="2"/>
        <v>1.3.Надежность снабжения потребителей товарами (услугами) Удельный вес сетей, нуждающихся в замене (%)</v>
      </c>
      <c r="C80" s="149">
        <v>1</v>
      </c>
      <c r="D80" s="268" t="s">
        <v>42</v>
      </c>
      <c r="E80" s="70" t="s">
        <v>43</v>
      </c>
      <c r="F80" s="76">
        <f>IF(F32=0,0,F81/F32)</f>
        <v>1</v>
      </c>
      <c r="G80" s="65"/>
    </row>
    <row r="81" spans="1:7" ht="14.25" customHeight="1">
      <c r="A81" s="53" t="s">
        <v>150</v>
      </c>
      <c r="B81" s="153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9">
        <v>1</v>
      </c>
      <c r="D81" s="268"/>
      <c r="E81" s="72" t="s">
        <v>353</v>
      </c>
      <c r="F81" s="97">
        <v>18.5</v>
      </c>
      <c r="G81" s="65"/>
    </row>
    <row r="82" spans="1:7" ht="14.25" customHeight="1">
      <c r="A82" s="53" t="s">
        <v>151</v>
      </c>
      <c r="B82" s="153" t="str">
        <f t="shared" si="2"/>
        <v>1.3.Надежность снабжения потребителей товарами (услугами)    Справочно:         диаметр от 50мм до 250мм, (км)</v>
      </c>
      <c r="C82" s="149">
        <v>1</v>
      </c>
      <c r="D82" s="268"/>
      <c r="E82" s="72" t="s">
        <v>54</v>
      </c>
      <c r="F82" s="97">
        <v>18.5</v>
      </c>
      <c r="G82" s="65"/>
    </row>
    <row r="83" spans="1:7" ht="14.25" customHeight="1">
      <c r="A83" s="53" t="s">
        <v>152</v>
      </c>
      <c r="B83" s="153" t="str">
        <f t="shared" si="2"/>
        <v>1.3.Надежность снабжения потребителей товарами (услугами)                             диаметр от 250мм до 500мм, (км)</v>
      </c>
      <c r="C83" s="149">
        <v>1</v>
      </c>
      <c r="D83" s="268"/>
      <c r="E83" s="72" t="s">
        <v>19</v>
      </c>
      <c r="F83" s="97">
        <v>0</v>
      </c>
      <c r="G83" s="65"/>
    </row>
    <row r="84" spans="1:7" ht="14.25" customHeight="1">
      <c r="A84" s="53" t="s">
        <v>153</v>
      </c>
      <c r="B84" s="153" t="str">
        <f t="shared" si="2"/>
        <v>1.3.Надежность снабжения потребителей товарами (услугами)                             диаметр от 500мм до 1000мм, (км)</v>
      </c>
      <c r="C84" s="149">
        <v>1</v>
      </c>
      <c r="D84" s="268"/>
      <c r="E84" s="72" t="s">
        <v>20</v>
      </c>
      <c r="F84" s="97">
        <v>0</v>
      </c>
      <c r="G84" s="65"/>
    </row>
    <row r="85" spans="1:7" ht="14.25" customHeight="1">
      <c r="A85" s="53" t="s">
        <v>154</v>
      </c>
      <c r="B85" s="153" t="str">
        <f t="shared" si="2"/>
        <v>1.3.Надежность снабжения потребителей товарами (услугами)                             диаметр от 1000мм, (км)</v>
      </c>
      <c r="C85" s="149">
        <v>1</v>
      </c>
      <c r="D85" s="268"/>
      <c r="E85" s="72" t="s">
        <v>2836</v>
      </c>
      <c r="F85" s="97">
        <v>0</v>
      </c>
      <c r="G85" s="65"/>
    </row>
    <row r="86" spans="3:7" ht="17.25" customHeight="1">
      <c r="C86" s="149">
        <v>1</v>
      </c>
      <c r="D86" s="278" t="s">
        <v>345</v>
      </c>
      <c r="E86" s="279"/>
      <c r="F86" s="280"/>
      <c r="G86" s="65"/>
    </row>
    <row r="87" spans="1:7" ht="15" customHeight="1">
      <c r="A87" s="53" t="s">
        <v>155</v>
      </c>
      <c r="B87" s="153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9">
        <v>1</v>
      </c>
      <c r="D87" s="268" t="s">
        <v>2827</v>
      </c>
      <c r="E87" s="75" t="s">
        <v>74</v>
      </c>
      <c r="F87" s="78">
        <f>IF(F89=0,0,F88/F89)</f>
        <v>0.013341968911917098</v>
      </c>
      <c r="G87" s="65"/>
    </row>
    <row r="88" spans="1:7" ht="11.25">
      <c r="A88" s="53" t="s">
        <v>156</v>
      </c>
      <c r="B88" s="153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9">
        <v>1</v>
      </c>
      <c r="D88" s="268"/>
      <c r="E88" s="73" t="s">
        <v>2867</v>
      </c>
      <c r="F88" s="97">
        <v>51.5</v>
      </c>
      <c r="G88" s="65"/>
    </row>
    <row r="89" spans="1:7" ht="12" thickBot="1">
      <c r="A89" s="53" t="s">
        <v>157</v>
      </c>
      <c r="B89" s="153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9">
        <v>1</v>
      </c>
      <c r="D89" s="287"/>
      <c r="E89" s="113" t="s">
        <v>2868</v>
      </c>
      <c r="F89" s="121">
        <v>3860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3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zoomScalePageLayoutView="0" workbookViewId="0" topLeftCell="D34">
      <selection activeCell="F136" sqref="F136"/>
    </sheetView>
  </sheetViews>
  <sheetFormatPr defaultColWidth="9.140625" defaultRowHeight="11.25"/>
  <cols>
    <col min="1" max="1" width="9.8515625" style="154" hidden="1" customWidth="1"/>
    <col min="2" max="2" width="18.28125" style="154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6" t="str">
        <f>Справочники!E6</f>
        <v>Наименование регулирующего органа:</v>
      </c>
      <c r="B1" s="154" t="str">
        <f>mo_n</f>
        <v>Дамаскинское</v>
      </c>
      <c r="D1" s="52"/>
      <c r="F1" s="86"/>
      <c r="G1" s="86"/>
      <c r="H1" s="53"/>
    </row>
    <row r="2" spans="1:8" s="51" customFormat="1" ht="11.25" hidden="1">
      <c r="A2" s="166"/>
      <c r="B2" s="154" t="str">
        <f>oktmo_n</f>
        <v>33617412</v>
      </c>
      <c r="D2" s="52"/>
      <c r="F2" s="86"/>
      <c r="G2" s="86"/>
      <c r="H2" s="53"/>
    </row>
    <row r="3" spans="1:17" s="51" customFormat="1" ht="38.25" hidden="1">
      <c r="A3" s="166" t="str">
        <f>Справочники!F8</f>
        <v>III квартал</v>
      </c>
      <c r="B3" s="53"/>
      <c r="D3" s="52"/>
      <c r="F3" s="86"/>
      <c r="G3" s="86"/>
      <c r="H3" s="53"/>
      <c r="O3" s="150">
        <v>1</v>
      </c>
      <c r="P3" s="150" t="s">
        <v>72</v>
      </c>
      <c r="Q3" s="150" t="str">
        <f>Справочники!F5</f>
        <v>Кировская область</v>
      </c>
    </row>
    <row r="4" spans="1:17" s="51" customFormat="1" ht="25.5" hidden="1">
      <c r="A4" s="166">
        <f>Справочники!G8</f>
        <v>2011</v>
      </c>
      <c r="B4" s="53"/>
      <c r="D4" s="52"/>
      <c r="F4" s="86"/>
      <c r="G4" s="86"/>
      <c r="H4" s="53"/>
      <c r="O4" s="150">
        <v>2</v>
      </c>
      <c r="P4" s="150" t="s">
        <v>71</v>
      </c>
      <c r="Q4" s="150" t="str">
        <f>Справочники!F8</f>
        <v>III квартал</v>
      </c>
    </row>
    <row r="5" spans="1:17" s="51" customFormat="1" ht="45" hidden="1">
      <c r="A5" s="166" t="str">
        <f>org_n</f>
        <v>Администрация МО Дамаскинское с/п</v>
      </c>
      <c r="B5" s="53">
        <f>fil</f>
        <v>0</v>
      </c>
      <c r="D5" s="52"/>
      <c r="F5" s="86"/>
      <c r="G5" s="86"/>
      <c r="H5" s="53"/>
      <c r="O5" s="150">
        <v>3</v>
      </c>
      <c r="P5" s="150" t="s">
        <v>70</v>
      </c>
      <c r="Q5" s="150">
        <f>Справочники!G8</f>
        <v>2011</v>
      </c>
    </row>
    <row r="6" spans="1:17" s="51" customFormat="1" ht="25.5" hidden="1">
      <c r="A6" s="166" t="str">
        <f>inn</f>
        <v>4310033596</v>
      </c>
      <c r="B6" s="53" t="str">
        <f>kpp</f>
        <v>431001001</v>
      </c>
      <c r="D6" s="52"/>
      <c r="F6" s="87"/>
      <c r="G6" s="87"/>
      <c r="H6" s="53"/>
      <c r="O6" s="150">
        <v>4</v>
      </c>
      <c r="P6" s="150" t="s">
        <v>260</v>
      </c>
      <c r="Q6" s="150" t="str">
        <f>mo_n</f>
        <v>Дамаскинское</v>
      </c>
    </row>
    <row r="7" spans="1:17" s="56" customFormat="1" ht="25.5">
      <c r="A7" s="166"/>
      <c r="B7" s="53"/>
      <c r="C7" s="54"/>
      <c r="D7" s="55"/>
      <c r="F7" s="262" t="s">
        <v>81</v>
      </c>
      <c r="G7" s="263"/>
      <c r="H7" s="57"/>
      <c r="I7" s="51"/>
      <c r="O7" s="150">
        <v>5</v>
      </c>
      <c r="P7" s="150" t="s">
        <v>261</v>
      </c>
      <c r="Q7" s="150" t="str">
        <f>oktmo_n</f>
        <v>33617412</v>
      </c>
    </row>
    <row r="8" spans="1:17" s="56" customFormat="1" ht="63.75">
      <c r="A8" s="166"/>
      <c r="B8" s="53"/>
      <c r="C8" s="54"/>
      <c r="D8" s="55"/>
      <c r="F8" s="264"/>
      <c r="G8" s="265"/>
      <c r="H8" s="57"/>
      <c r="I8" s="51"/>
      <c r="O8" s="150">
        <v>6</v>
      </c>
      <c r="P8" s="150" t="s">
        <v>262</v>
      </c>
      <c r="Q8" s="151" t="str">
        <f>org_n</f>
        <v>Администрация МО Дамаскинское с/п</v>
      </c>
    </row>
    <row r="9" spans="1:17" s="56" customFormat="1" ht="25.5">
      <c r="A9" s="166"/>
      <c r="B9" s="53"/>
      <c r="C9" s="54"/>
      <c r="D9" s="55"/>
      <c r="F9" s="264"/>
      <c r="G9" s="265"/>
      <c r="H9" s="57"/>
      <c r="I9" s="51"/>
      <c r="O9" s="150">
        <v>7</v>
      </c>
      <c r="P9" s="150" t="s">
        <v>263</v>
      </c>
      <c r="Q9" s="150" t="str">
        <f>inn</f>
        <v>4310033596</v>
      </c>
    </row>
    <row r="10" spans="1:17" s="56" customFormat="1" ht="25.5">
      <c r="A10" s="166"/>
      <c r="B10" s="53"/>
      <c r="C10" s="54"/>
      <c r="D10" s="55"/>
      <c r="F10" s="264"/>
      <c r="G10" s="265"/>
      <c r="H10" s="57"/>
      <c r="I10" s="51"/>
      <c r="O10" s="150">
        <v>8</v>
      </c>
      <c r="P10" s="151" t="s">
        <v>264</v>
      </c>
      <c r="Q10" s="150" t="str">
        <f>kpp</f>
        <v>431001001</v>
      </c>
    </row>
    <row r="11" spans="1:17" s="56" customFormat="1" ht="12.75">
      <c r="A11" s="166"/>
      <c r="B11" s="53"/>
      <c r="C11" s="54"/>
      <c r="D11" s="55"/>
      <c r="F11" s="266"/>
      <c r="G11" s="267"/>
      <c r="H11" s="57"/>
      <c r="I11" s="51"/>
      <c r="O11" s="150">
        <v>9</v>
      </c>
      <c r="P11" s="150" t="s">
        <v>265</v>
      </c>
      <c r="Q11" s="152" t="str">
        <f>org_n&amp;"_INN:"&amp;inn&amp;"_KPP:"&amp;kpp</f>
        <v>Администрация МО Дамаскинское с/п_INN:4310033596_KPP:431001001</v>
      </c>
    </row>
    <row r="12" spans="1:17" s="56" customFormat="1" ht="51">
      <c r="A12" s="53"/>
      <c r="B12" s="53"/>
      <c r="D12" s="55"/>
      <c r="F12" s="58"/>
      <c r="H12" s="57"/>
      <c r="I12" s="51"/>
      <c r="O12" s="150">
        <v>10</v>
      </c>
      <c r="P12" s="150" t="s">
        <v>73</v>
      </c>
      <c r="Q12" s="150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0">
        <v>11</v>
      </c>
      <c r="P13" s="150" t="s">
        <v>2828</v>
      </c>
      <c r="Q13" s="150">
        <f>fil</f>
        <v>0</v>
      </c>
    </row>
    <row r="14" spans="1:17" s="56" customFormat="1" ht="15.75" customHeight="1">
      <c r="A14" s="53"/>
      <c r="B14" s="53"/>
      <c r="C14" s="64"/>
      <c r="D14" s="272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III квартал 2011 года</v>
      </c>
      <c r="E14" s="273"/>
      <c r="F14" s="274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75" t="str">
        <f>"Муниципальное образование: "&amp;IF(B1="","",B1)</f>
        <v>Муниципальное образование: Дамаскинское</v>
      </c>
      <c r="E15" s="276"/>
      <c r="F15" s="277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69" t="str">
        <f>"Название организации: "&amp;IF(B5=0,A5,A5&amp;" ("&amp;B5&amp;")")</f>
        <v>Название организации: Администрация МО Дамаскинское с/п</v>
      </c>
      <c r="E16" s="270"/>
      <c r="F16" s="271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82</v>
      </c>
      <c r="E18" s="68" t="s">
        <v>83</v>
      </c>
      <c r="F18" s="28" t="s">
        <v>84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297" t="s">
        <v>346</v>
      </c>
      <c r="E20" s="298"/>
      <c r="F20" s="299"/>
      <c r="G20" s="91"/>
      <c r="H20" s="88"/>
      <c r="J20" s="89"/>
    </row>
    <row r="21" spans="1:10" ht="12.75" customHeight="1">
      <c r="A21" s="154" t="s">
        <v>158</v>
      </c>
      <c r="B21" s="167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9">
        <v>1</v>
      </c>
      <c r="D21" s="268" t="s">
        <v>2869</v>
      </c>
      <c r="E21" s="70" t="s">
        <v>36</v>
      </c>
      <c r="F21" s="145">
        <f>IF(F23=0,0,F22/F23)</f>
        <v>0.21621621621621623</v>
      </c>
      <c r="G21" s="91"/>
      <c r="H21" s="88"/>
      <c r="J21" s="89"/>
    </row>
    <row r="22" spans="1:10" ht="12.75" customHeight="1">
      <c r="A22" s="154" t="s">
        <v>159</v>
      </c>
      <c r="B22" s="167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9">
        <v>1</v>
      </c>
      <c r="D22" s="268"/>
      <c r="E22" s="72" t="s">
        <v>91</v>
      </c>
      <c r="F22" s="81">
        <f>Производственная!F63</f>
        <v>4</v>
      </c>
      <c r="G22" s="91"/>
      <c r="H22" s="88"/>
      <c r="J22" s="89"/>
    </row>
    <row r="23" spans="1:17" s="56" customFormat="1" ht="14.25" customHeight="1">
      <c r="A23" s="154" t="s">
        <v>160</v>
      </c>
      <c r="B23" s="167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9">
        <v>1</v>
      </c>
      <c r="D23" s="268"/>
      <c r="E23" s="73" t="s">
        <v>283</v>
      </c>
      <c r="F23" s="77">
        <f>Производственная!F32</f>
        <v>18.5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4" t="s">
        <v>161</v>
      </c>
      <c r="B24" s="167" t="str">
        <f t="shared" si="0"/>
        <v>2.1. Надежность снабжения потребителей товарами (услугами)    Справочно:         диаметр от 50мм до 250мм, (км)</v>
      </c>
      <c r="C24" s="149">
        <v>1</v>
      </c>
      <c r="D24" s="268"/>
      <c r="E24" s="72" t="s">
        <v>54</v>
      </c>
      <c r="F24" s="77">
        <f>Производственная!F33</f>
        <v>18.5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4" t="s">
        <v>162</v>
      </c>
      <c r="B25" s="167" t="str">
        <f t="shared" si="0"/>
        <v>2.1. Надежность снабжения потребителей товарами (услугами)                             диаметр от 250мм до 500мм, (км)</v>
      </c>
      <c r="C25" s="149">
        <v>1</v>
      </c>
      <c r="D25" s="268"/>
      <c r="E25" s="72" t="s">
        <v>19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4" t="s">
        <v>163</v>
      </c>
      <c r="B26" s="167" t="str">
        <f t="shared" si="0"/>
        <v>2.1. Надежность снабжения потребителей товарами (услугами)                             диаметр от 500мм до 1000мм, (км)</v>
      </c>
      <c r="C26" s="149">
        <v>1</v>
      </c>
      <c r="D26" s="268"/>
      <c r="E26" s="72" t="s">
        <v>20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4" t="s">
        <v>164</v>
      </c>
      <c r="B27" s="167" t="str">
        <f t="shared" si="0"/>
        <v>2.1. Надежность снабжения потребителей товарами (услугами)                             диаметр от 1000мм, (км)</v>
      </c>
      <c r="C27" s="149">
        <v>1</v>
      </c>
      <c r="D27" s="268"/>
      <c r="E27" s="72" t="s">
        <v>2836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4" t="s">
        <v>165</v>
      </c>
      <c r="B28" s="167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9">
        <v>1</v>
      </c>
      <c r="D28" s="293" t="s">
        <v>2870</v>
      </c>
      <c r="E28" s="70" t="s">
        <v>2871</v>
      </c>
      <c r="F28" s="126">
        <f>IF(F31=0,0,(F29*F30)/F31)</f>
        <v>0</v>
      </c>
      <c r="G28" s="91"/>
      <c r="H28" s="88"/>
      <c r="J28" s="89"/>
    </row>
    <row r="29" spans="1:17" s="56" customFormat="1" ht="11.25">
      <c r="A29" s="154" t="s">
        <v>166</v>
      </c>
      <c r="B29" s="167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9">
        <v>1</v>
      </c>
      <c r="D29" s="293"/>
      <c r="E29" s="72" t="s">
        <v>351</v>
      </c>
      <c r="F29" s="98">
        <v>0</v>
      </c>
      <c r="G29" s="65"/>
      <c r="H29" s="57"/>
      <c r="I29" s="51"/>
      <c r="O29" s="51"/>
      <c r="P29" s="51"/>
      <c r="Q29" s="51"/>
    </row>
    <row r="30" spans="1:17" s="56" customFormat="1" ht="11.25">
      <c r="A30" s="154" t="s">
        <v>167</v>
      </c>
      <c r="B30" s="167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9">
        <v>1</v>
      </c>
      <c r="D30" s="293"/>
      <c r="E30" s="72" t="s">
        <v>352</v>
      </c>
      <c r="F30" s="98">
        <v>0</v>
      </c>
      <c r="G30" s="65"/>
      <c r="H30" s="57"/>
      <c r="I30" s="51"/>
      <c r="O30" s="51"/>
      <c r="P30" s="51"/>
      <c r="Q30" s="51"/>
    </row>
    <row r="31" spans="1:17" s="56" customFormat="1" ht="11.25">
      <c r="A31" s="154" t="s">
        <v>168</v>
      </c>
      <c r="B31" s="167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9">
        <v>1</v>
      </c>
      <c r="D31" s="293"/>
      <c r="E31" s="73" t="s">
        <v>2872</v>
      </c>
      <c r="F31" s="96">
        <v>628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169</v>
      </c>
      <c r="B32" s="167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9">
        <v>1</v>
      </c>
      <c r="D32" s="268" t="s">
        <v>2873</v>
      </c>
      <c r="E32" s="70" t="s">
        <v>34</v>
      </c>
      <c r="F32" s="71">
        <f>IF(Справочники!I8=0,0,F33/Справочники!I8)</f>
        <v>18.065934065934066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170</v>
      </c>
      <c r="B33" s="167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9">
        <v>1</v>
      </c>
      <c r="D33" s="268"/>
      <c r="E33" s="72" t="s">
        <v>90</v>
      </c>
      <c r="F33" s="81">
        <f>Производственная!F60</f>
        <v>1644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171</v>
      </c>
      <c r="B34" s="167" t="str">
        <f t="shared" si="0"/>
        <v>2.1. Надежность снабжения потребителей товарами (услугами)    Объем потерь (тыс.куб.м)</v>
      </c>
      <c r="C34" s="149">
        <v>1</v>
      </c>
      <c r="D34" s="268" t="s">
        <v>2874</v>
      </c>
      <c r="E34" s="73" t="s">
        <v>2832</v>
      </c>
      <c r="F34" s="81">
        <f>Производственная!F27</f>
        <v>0.5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172</v>
      </c>
      <c r="B35" s="167" t="str">
        <f t="shared" si="0"/>
        <v>2.1. Надежность снабжения потребителей товарами (услугами)    Объем отпуска в сеть (тыс.куб.м)</v>
      </c>
      <c r="C35" s="149">
        <v>1</v>
      </c>
      <c r="D35" s="268"/>
      <c r="E35" s="73" t="s">
        <v>2833</v>
      </c>
      <c r="F35" s="77">
        <f>Производственная!F28</f>
        <v>6.5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173</v>
      </c>
      <c r="B36" s="167" t="str">
        <f t="shared" si="0"/>
        <v>2.1. Надежность снабжения потребителей товарами (услугами) Уровень потерь (%)</v>
      </c>
      <c r="C36" s="149">
        <v>1</v>
      </c>
      <c r="D36" s="268"/>
      <c r="E36" s="75" t="s">
        <v>2834</v>
      </c>
      <c r="F36" s="76">
        <f>IF(F35=0,0,F34/F35)</f>
        <v>0.07692307692307693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174</v>
      </c>
      <c r="B37" s="167" t="str">
        <f t="shared" si="0"/>
        <v>2.1. Надежность снабжения потребителей товарами (услугами) Коэффициент потерь (куб. м/км)</v>
      </c>
      <c r="C37" s="149">
        <v>1</v>
      </c>
      <c r="D37" s="47" t="s">
        <v>2875</v>
      </c>
      <c r="E37" s="75" t="s">
        <v>2837</v>
      </c>
      <c r="F37" s="77">
        <f>IF(F23=0,0,F34/F23*1000)</f>
        <v>27.027027027027028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175</v>
      </c>
      <c r="B38" s="167" t="str">
        <f t="shared" si="0"/>
        <v>2.1. Надежность снабжения потребителей товарами (услугами) Индекс замены оборудования (%)</v>
      </c>
      <c r="C38" s="149">
        <v>1</v>
      </c>
      <c r="D38" s="294" t="s">
        <v>2876</v>
      </c>
      <c r="E38" s="70" t="s">
        <v>2877</v>
      </c>
      <c r="F38" s="76">
        <f>IF(SUM(I39:I42)=0,0,AVERAGE(I39:I42))</f>
        <v>0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176</v>
      </c>
      <c r="B39" s="167" t="str">
        <f t="shared" si="0"/>
        <v>2.1. Надежность снабжения потребителей товарами (услугами)              -оборудование водозаборов</v>
      </c>
      <c r="C39" s="149">
        <v>1</v>
      </c>
      <c r="D39" s="295"/>
      <c r="E39" s="72" t="s">
        <v>39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177</v>
      </c>
      <c r="B40" s="167" t="str">
        <f t="shared" si="0"/>
        <v>2.1. Надежность снабжения потребителей товарами (услугами)              -оборудование системы очистки воды </v>
      </c>
      <c r="C40" s="149">
        <v>1</v>
      </c>
      <c r="D40" s="295"/>
      <c r="E40" s="72" t="s">
        <v>40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178</v>
      </c>
      <c r="B41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9">
        <v>1</v>
      </c>
      <c r="D41" s="295"/>
      <c r="E41" s="72" t="s">
        <v>41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179</v>
      </c>
      <c r="B42" s="167" t="str">
        <f t="shared" si="0"/>
        <v>2.1. Надежность снабжения потребителей товарами (услугами)              -в т.ч. сети (км)</v>
      </c>
      <c r="C42" s="149">
        <v>1</v>
      </c>
      <c r="D42" s="295"/>
      <c r="E42" s="72" t="s">
        <v>2892</v>
      </c>
      <c r="F42" s="78">
        <f>IF(F52=0,0,F47/F52)</f>
        <v>0</v>
      </c>
      <c r="G42" s="65"/>
      <c r="H42" s="57"/>
      <c r="I42" s="51">
        <f>IF(F42&gt;0,F42,"")</f>
      </c>
      <c r="O42" s="51"/>
      <c r="P42" s="51"/>
      <c r="Q42" s="51"/>
    </row>
    <row r="43" spans="1:17" s="56" customFormat="1" ht="11.25">
      <c r="A43" s="53" t="s">
        <v>180</v>
      </c>
      <c r="B43" s="167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9">
        <v>1</v>
      </c>
      <c r="D43" s="295"/>
      <c r="E43" s="79" t="s">
        <v>2893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181</v>
      </c>
      <c r="B44" s="167" t="str">
        <f t="shared" si="0"/>
        <v>2.1. Надежность снабжения потребителей товарами (услугами)              -оборудование водозаборов</v>
      </c>
      <c r="C44" s="149">
        <v>1</v>
      </c>
      <c r="D44" s="295"/>
      <c r="E44" s="72" t="s">
        <v>39</v>
      </c>
      <c r="F44" s="99">
        <v>1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182</v>
      </c>
      <c r="B45" s="167" t="str">
        <f t="shared" si="0"/>
        <v>2.1. Надежность снабжения потребителей товарами (услугами)              -оборудование системы очистки воды </v>
      </c>
      <c r="C45" s="149">
        <v>1</v>
      </c>
      <c r="D45" s="295"/>
      <c r="E45" s="72" t="s">
        <v>40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183</v>
      </c>
      <c r="B46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9">
        <v>1</v>
      </c>
      <c r="D46" s="295"/>
      <c r="E46" s="72" t="s">
        <v>41</v>
      </c>
      <c r="F46" s="99">
        <v>2.6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184</v>
      </c>
      <c r="B47" s="167" t="str">
        <f t="shared" si="0"/>
        <v>2.1. Надежность снабжения потребителей товарами (услугами)              -в т.ч. сети (км)</v>
      </c>
      <c r="C47" s="149">
        <v>1</v>
      </c>
      <c r="D47" s="295"/>
      <c r="E47" s="72" t="s">
        <v>2892</v>
      </c>
      <c r="F47" s="99">
        <v>0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185</v>
      </c>
      <c r="B48" s="167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9">
        <v>1</v>
      </c>
      <c r="D48" s="295"/>
      <c r="E48" s="79" t="s">
        <v>2894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186</v>
      </c>
      <c r="B49" s="167" t="str">
        <f t="shared" si="0"/>
        <v>2.1. Надежность снабжения потребителей товарами (услугами)              -оборудование водозаборов</v>
      </c>
      <c r="C49" s="149">
        <v>1</v>
      </c>
      <c r="D49" s="295"/>
      <c r="E49" s="72" t="s">
        <v>39</v>
      </c>
      <c r="F49" s="99">
        <v>0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219</v>
      </c>
      <c r="B50" s="167" t="str">
        <f t="shared" si="0"/>
        <v>2.1. Надежность снабжения потребителей товарами (услугами)              -оборудование системы очистки воды </v>
      </c>
      <c r="C50" s="149">
        <v>1</v>
      </c>
      <c r="D50" s="295"/>
      <c r="E50" s="72" t="s">
        <v>40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220</v>
      </c>
      <c r="B51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9">
        <v>1</v>
      </c>
      <c r="D51" s="295"/>
      <c r="E51" s="72" t="s">
        <v>41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221</v>
      </c>
      <c r="B52" s="167" t="str">
        <f t="shared" si="0"/>
        <v>2.1. Надежность снабжения потребителей товарами (услугами)              -в т.ч. сети (км)</v>
      </c>
      <c r="C52" s="149">
        <v>1</v>
      </c>
      <c r="D52" s="296"/>
      <c r="E52" s="72" t="s">
        <v>2892</v>
      </c>
      <c r="F52" s="99">
        <v>0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222</v>
      </c>
      <c r="B53" s="167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9">
        <v>1</v>
      </c>
      <c r="D53" s="268" t="s">
        <v>2878</v>
      </c>
      <c r="E53" s="70" t="s">
        <v>38</v>
      </c>
      <c r="F53" s="76">
        <f>IF(SUM(I54:I56)=0,0,AVERAGE(I54:I56))</f>
        <v>1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223</v>
      </c>
      <c r="B54" s="167" t="str">
        <f t="shared" si="0"/>
        <v>2.1. Надежность снабжения потребителей товарами (услугами)              -оборудование водозаборов</v>
      </c>
      <c r="C54" s="149">
        <v>1</v>
      </c>
      <c r="D54" s="268"/>
      <c r="E54" s="72" t="s">
        <v>39</v>
      </c>
      <c r="F54" s="76">
        <f>IF((F66+F58)=0,0,F58/(F66+F58))</f>
        <v>1</v>
      </c>
      <c r="G54" s="65"/>
      <c r="H54" s="57"/>
      <c r="I54" s="51">
        <f>IF(F54&gt;0,F54,"")</f>
        <v>1</v>
      </c>
      <c r="O54" s="51"/>
      <c r="P54" s="51"/>
      <c r="Q54" s="51"/>
    </row>
    <row r="55" spans="1:17" s="56" customFormat="1" ht="14.25" customHeight="1">
      <c r="A55" s="53" t="s">
        <v>224</v>
      </c>
      <c r="B55" s="167" t="str">
        <f t="shared" si="0"/>
        <v>2.1. Надежность снабжения потребителей товарами (услугами)              -оборудование системы очистки воды </v>
      </c>
      <c r="C55" s="149">
        <v>1</v>
      </c>
      <c r="D55" s="268"/>
      <c r="E55" s="72" t="s">
        <v>40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225</v>
      </c>
      <c r="B56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9">
        <v>1</v>
      </c>
      <c r="D56" s="268"/>
      <c r="E56" s="72" t="s">
        <v>41</v>
      </c>
      <c r="F56" s="76">
        <f>IF((F68+F60)=0,0,F60/(F68+F60))</f>
        <v>1</v>
      </c>
      <c r="G56" s="65"/>
      <c r="H56" s="57"/>
      <c r="I56" s="51">
        <f>IF(F56&gt;0,F56,"")</f>
        <v>1</v>
      </c>
      <c r="O56" s="51"/>
      <c r="P56" s="51"/>
      <c r="Q56" s="51"/>
    </row>
    <row r="57" spans="1:17" s="56" customFormat="1" ht="14.25" customHeight="1">
      <c r="A57" s="53" t="s">
        <v>226</v>
      </c>
      <c r="B57" s="167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9">
        <v>1</v>
      </c>
      <c r="D57" s="268"/>
      <c r="E57" s="72" t="s">
        <v>92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227</v>
      </c>
      <c r="B58" s="167" t="str">
        <f t="shared" si="0"/>
        <v>2.1. Надежность снабжения потребителей товарами (услугами)              -оборудование водозаборов</v>
      </c>
      <c r="C58" s="149">
        <v>1</v>
      </c>
      <c r="D58" s="268"/>
      <c r="E58" s="72" t="s">
        <v>39</v>
      </c>
      <c r="F58" s="81">
        <f>Производственная!F69</f>
        <v>41.6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228</v>
      </c>
      <c r="B59" s="167" t="str">
        <f t="shared" si="0"/>
        <v>2.1. Надежность снабжения потребителей товарами (услугами)              -оборудование системы очистки воды </v>
      </c>
      <c r="C59" s="149">
        <v>1</v>
      </c>
      <c r="D59" s="268"/>
      <c r="E59" s="72" t="s">
        <v>40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229</v>
      </c>
      <c r="B60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9">
        <v>1</v>
      </c>
      <c r="D60" s="268"/>
      <c r="E60" s="72" t="s">
        <v>41</v>
      </c>
      <c r="F60" s="81">
        <f>Производственная!F71</f>
        <v>41.6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230</v>
      </c>
      <c r="B61" s="167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9">
        <v>1</v>
      </c>
      <c r="D61" s="268"/>
      <c r="E61" s="72" t="s">
        <v>93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231</v>
      </c>
      <c r="B62" s="167" t="str">
        <f t="shared" si="0"/>
        <v>2.1. Надежность снабжения потребителей товарами (услугами)              -оборудование водозаборов</v>
      </c>
      <c r="C62" s="149">
        <v>1</v>
      </c>
      <c r="D62" s="268"/>
      <c r="E62" s="72" t="s">
        <v>39</v>
      </c>
      <c r="F62" s="81">
        <f>Производственная!F73</f>
        <v>20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232</v>
      </c>
      <c r="B63" s="167" t="str">
        <f t="shared" si="0"/>
        <v>2.1. Надежность снабжения потребителей товарами (услугами)              -оборудование системы очистки воды </v>
      </c>
      <c r="C63" s="149">
        <v>1</v>
      </c>
      <c r="D63" s="268"/>
      <c r="E63" s="72" t="s">
        <v>40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233</v>
      </c>
      <c r="B64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9">
        <v>1</v>
      </c>
      <c r="D64" s="268"/>
      <c r="E64" s="72" t="s">
        <v>41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234</v>
      </c>
      <c r="B65" s="167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9">
        <v>1</v>
      </c>
      <c r="D65" s="268"/>
      <c r="E65" s="72" t="s">
        <v>94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235</v>
      </c>
      <c r="B66" s="167" t="str">
        <f t="shared" si="0"/>
        <v>2.1. Надежность снабжения потребителей товарами (услугами)              -оборудование водозаборов</v>
      </c>
      <c r="C66" s="149">
        <v>1</v>
      </c>
      <c r="D66" s="268"/>
      <c r="E66" s="72" t="s">
        <v>39</v>
      </c>
      <c r="F66" s="81">
        <f>Производственная!F77</f>
        <v>0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236</v>
      </c>
      <c r="B67" s="167" t="str">
        <f t="shared" si="0"/>
        <v>2.1. Надежность снабжения потребителей товарами (услугами)              -оборудование системы очистки воды </v>
      </c>
      <c r="C67" s="149">
        <v>1</v>
      </c>
      <c r="D67" s="268"/>
      <c r="E67" s="72" t="s">
        <v>40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237</v>
      </c>
      <c r="B68" s="167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9">
        <v>1</v>
      </c>
      <c r="D68" s="268"/>
      <c r="E68" s="72" t="s">
        <v>41</v>
      </c>
      <c r="F68" s="81">
        <f>Производственная!F79</f>
        <v>0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238</v>
      </c>
      <c r="B69" s="167" t="str">
        <f t="shared" si="0"/>
        <v>2.1. Надежность снабжения потребителей товарами (услугами) Удельный вес сетей, нуждающихся в замене (%)</v>
      </c>
      <c r="C69" s="149">
        <v>1</v>
      </c>
      <c r="D69" s="268" t="s">
        <v>2879</v>
      </c>
      <c r="E69" s="70" t="s">
        <v>43</v>
      </c>
      <c r="F69" s="76">
        <f>IF(F23=0,0,F70/F23)</f>
        <v>1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239</v>
      </c>
      <c r="B70" s="167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9">
        <v>1</v>
      </c>
      <c r="D70" s="268"/>
      <c r="E70" s="72" t="s">
        <v>353</v>
      </c>
      <c r="F70" s="77">
        <f>Производственная!F81</f>
        <v>18.5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240</v>
      </c>
      <c r="B71" s="167" t="str">
        <f t="shared" si="0"/>
        <v>2.1. Надежность снабжения потребителей товарами (услугами)    Справочно:        диаметр от 50мм до 250мм, (км)</v>
      </c>
      <c r="C71" s="149">
        <v>1</v>
      </c>
      <c r="D71" s="268"/>
      <c r="E71" s="72" t="s">
        <v>284</v>
      </c>
      <c r="F71" s="77">
        <f>Производственная!F82</f>
        <v>18.5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241</v>
      </c>
      <c r="B72" s="167" t="str">
        <f t="shared" si="0"/>
        <v>2.1. Надежность снабжения потребителей товарами (услугами)                             диаметр от 250мм до 500мм, (км)</v>
      </c>
      <c r="C72" s="149">
        <v>1</v>
      </c>
      <c r="D72" s="268"/>
      <c r="E72" s="72" t="s">
        <v>19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242</v>
      </c>
      <c r="B73" s="167" t="str">
        <f t="shared" si="0"/>
        <v>2.1. Надежность снабжения потребителей товарами (услугами)                             диаметр от 500мм до 1000мм, (км)</v>
      </c>
      <c r="C73" s="149">
        <v>1</v>
      </c>
      <c r="D73" s="268"/>
      <c r="E73" s="72" t="s">
        <v>20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243</v>
      </c>
      <c r="B74" s="167" t="str">
        <f t="shared" si="0"/>
        <v>2.1. Надежность снабжения потребителей товарами (услугами)                             диаметр от 1000мм, (км)</v>
      </c>
      <c r="C74" s="149">
        <v>1</v>
      </c>
      <c r="D74" s="268"/>
      <c r="E74" s="72" t="s">
        <v>2836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49">
        <v>1</v>
      </c>
      <c r="D75" s="278" t="s">
        <v>347</v>
      </c>
      <c r="E75" s="279"/>
      <c r="F75" s="280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244</v>
      </c>
      <c r="B76" s="167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9">
        <v>1</v>
      </c>
      <c r="D76" s="293" t="s">
        <v>2880</v>
      </c>
      <c r="E76" s="70" t="s">
        <v>2881</v>
      </c>
      <c r="F76" s="76">
        <f>IF(SUM(I77:I79)=0,0,AVERAGE(I77:I79))</f>
        <v>0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245</v>
      </c>
      <c r="B77" s="167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9">
        <v>1</v>
      </c>
      <c r="D77" s="293"/>
      <c r="E77" s="72" t="s">
        <v>39</v>
      </c>
      <c r="F77" s="78">
        <f>IF(F85=0,0,F81/F85)</f>
        <v>0</v>
      </c>
      <c r="G77" s="65"/>
      <c r="H77" s="57"/>
      <c r="I77" s="51">
        <f>IF(F77&gt;0,F77,"")</f>
      </c>
      <c r="O77" s="51"/>
      <c r="P77" s="51"/>
      <c r="Q77" s="51"/>
    </row>
    <row r="78" spans="1:17" s="56" customFormat="1" ht="11.25">
      <c r="A78" s="53" t="s">
        <v>246</v>
      </c>
      <c r="B78" s="167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9">
        <v>1</v>
      </c>
      <c r="D78" s="293"/>
      <c r="E78" s="72" t="s">
        <v>40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247</v>
      </c>
      <c r="B79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9">
        <v>1</v>
      </c>
      <c r="D79" s="293"/>
      <c r="E79" s="72" t="s">
        <v>41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248</v>
      </c>
      <c r="B80" s="167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9">
        <v>1</v>
      </c>
      <c r="D80" s="293"/>
      <c r="E80" s="79" t="s">
        <v>2882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249</v>
      </c>
      <c r="B81" s="167" t="str">
        <f t="shared" si="1"/>
        <v>2.2. Сбалансированность системы коммунальной инфраструктуры              -оборудование водозаборов</v>
      </c>
      <c r="C81" s="149">
        <v>1</v>
      </c>
      <c r="D81" s="293"/>
      <c r="E81" s="72" t="s">
        <v>39</v>
      </c>
      <c r="F81" s="99">
        <v>0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250</v>
      </c>
      <c r="B82" s="167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9">
        <v>1</v>
      </c>
      <c r="D82" s="293"/>
      <c r="E82" s="72" t="s">
        <v>40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251</v>
      </c>
      <c r="B83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9">
        <v>1</v>
      </c>
      <c r="D83" s="293"/>
      <c r="E83" s="72" t="s">
        <v>41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252</v>
      </c>
      <c r="B84" s="167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9">
        <v>1</v>
      </c>
      <c r="D84" s="293"/>
      <c r="E84" s="79" t="s">
        <v>2883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253</v>
      </c>
      <c r="B85" s="167" t="str">
        <f t="shared" si="1"/>
        <v>2.2. Сбалансированность системы коммунальной инфраструктуры              -оборудование водозаборов</v>
      </c>
      <c r="C85" s="149">
        <v>1</v>
      </c>
      <c r="D85" s="293"/>
      <c r="E85" s="72" t="s">
        <v>39</v>
      </c>
      <c r="F85" s="99">
        <v>0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254</v>
      </c>
      <c r="B86" s="167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9">
        <v>1</v>
      </c>
      <c r="D86" s="293"/>
      <c r="E86" s="72" t="s">
        <v>40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188</v>
      </c>
      <c r="B87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9">
        <v>1</v>
      </c>
      <c r="D87" s="293"/>
      <c r="E87" s="72" t="s">
        <v>41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189</v>
      </c>
      <c r="B88" s="167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9">
        <v>1</v>
      </c>
      <c r="D88" s="294" t="s">
        <v>2884</v>
      </c>
      <c r="E88" s="70" t="s">
        <v>2885</v>
      </c>
      <c r="F88" s="76">
        <f>IF(SUM(I89:I91)=0,0,AVERAGE(I89:I91))</f>
        <v>0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190</v>
      </c>
      <c r="B89" s="167" t="str">
        <f t="shared" si="1"/>
        <v>2.2. Сбалансированность системы коммунальной инфраструктуры              -оборудование водозаборов</v>
      </c>
      <c r="C89" s="149">
        <v>1</v>
      </c>
      <c r="D89" s="295"/>
      <c r="E89" s="72" t="s">
        <v>39</v>
      </c>
      <c r="F89" s="78">
        <f>IF(F97=0,0,F93/F97)</f>
        <v>0</v>
      </c>
      <c r="G89" s="65"/>
      <c r="H89" s="57"/>
      <c r="I89" s="51">
        <f>IF(F89&gt;0,F89,"")</f>
      </c>
      <c r="O89" s="51"/>
      <c r="P89" s="51"/>
      <c r="Q89" s="51"/>
    </row>
    <row r="90" spans="1:17" s="56" customFormat="1" ht="11.25">
      <c r="A90" s="53" t="s">
        <v>191</v>
      </c>
      <c r="B90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9">
        <v>1</v>
      </c>
      <c r="D90" s="295"/>
      <c r="E90" s="72" t="s">
        <v>40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192</v>
      </c>
      <c r="B91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9">
        <v>1</v>
      </c>
      <c r="D91" s="295"/>
      <c r="E91" s="72" t="s">
        <v>41</v>
      </c>
      <c r="F91" s="78">
        <f>IF(F99=0,0,F95/F99)</f>
        <v>0</v>
      </c>
      <c r="G91" s="65"/>
      <c r="H91" s="57"/>
      <c r="I91" s="51">
        <f>IF(F91&gt;0,F91,"")</f>
      </c>
      <c r="O91" s="51"/>
      <c r="P91" s="51"/>
      <c r="Q91" s="51"/>
    </row>
    <row r="92" spans="1:17" s="56" customFormat="1" ht="11.25">
      <c r="A92" s="53" t="s">
        <v>286</v>
      </c>
      <c r="B92" s="167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9">
        <v>1</v>
      </c>
      <c r="D92" s="295"/>
      <c r="E92" s="79" t="s">
        <v>2886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287</v>
      </c>
      <c r="B93" s="167" t="str">
        <f t="shared" si="1"/>
        <v>2.2. Сбалансированность системы коммунальной инфраструктуры              -оборудование водозаборов</v>
      </c>
      <c r="C93" s="149">
        <v>1</v>
      </c>
      <c r="D93" s="295"/>
      <c r="E93" s="72" t="s">
        <v>39</v>
      </c>
      <c r="F93" s="99">
        <v>0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288</v>
      </c>
      <c r="B94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9">
        <v>1</v>
      </c>
      <c r="D94" s="295"/>
      <c r="E94" s="72" t="s">
        <v>40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289</v>
      </c>
      <c r="B95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9">
        <v>1</v>
      </c>
      <c r="D95" s="295"/>
      <c r="E95" s="72" t="s">
        <v>41</v>
      </c>
      <c r="F95" s="99">
        <v>0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290</v>
      </c>
      <c r="B96" s="167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9">
        <v>1</v>
      </c>
      <c r="D96" s="295"/>
      <c r="E96" s="79" t="s">
        <v>2887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291</v>
      </c>
      <c r="B97" s="167" t="str">
        <f t="shared" si="1"/>
        <v>2.2. Сбалансированность системы коммунальной инфраструктуры              -оборудование водозаборов</v>
      </c>
      <c r="C97" s="149">
        <v>1</v>
      </c>
      <c r="D97" s="295"/>
      <c r="E97" s="72" t="s">
        <v>39</v>
      </c>
      <c r="F97" s="99">
        <v>0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292</v>
      </c>
      <c r="B98" s="167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9">
        <v>1</v>
      </c>
      <c r="D98" s="295"/>
      <c r="E98" s="72" t="s">
        <v>40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293</v>
      </c>
      <c r="B99" s="167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9">
        <v>1</v>
      </c>
      <c r="D99" s="295"/>
      <c r="E99" s="72" t="s">
        <v>41</v>
      </c>
      <c r="F99" s="99">
        <v>0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258</v>
      </c>
      <c r="B100" s="167" t="s">
        <v>15</v>
      </c>
      <c r="C100" s="149">
        <v>1</v>
      </c>
      <c r="D100" s="295"/>
      <c r="E100" s="160" t="s">
        <v>256</v>
      </c>
      <c r="F100" s="159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259</v>
      </c>
      <c r="B101" s="167" t="s">
        <v>16</v>
      </c>
      <c r="C101" s="149">
        <v>1</v>
      </c>
      <c r="D101" s="296"/>
      <c r="E101" s="72" t="s">
        <v>257</v>
      </c>
      <c r="F101" s="159">
        <v>0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49">
        <v>1</v>
      </c>
      <c r="D102" s="290" t="s">
        <v>348</v>
      </c>
      <c r="E102" s="291"/>
      <c r="F102" s="292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294</v>
      </c>
      <c r="B103" s="167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9">
        <v>1</v>
      </c>
      <c r="D103" s="293" t="s">
        <v>2888</v>
      </c>
      <c r="E103" s="70" t="s">
        <v>2889</v>
      </c>
      <c r="F103" s="78">
        <f>IF(F31=0,0,F104/F31)</f>
        <v>1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295</v>
      </c>
      <c r="B104" s="167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9">
        <v>1</v>
      </c>
      <c r="D104" s="293"/>
      <c r="E104" s="73" t="s">
        <v>2840</v>
      </c>
      <c r="F104" s="81">
        <f>Производственная!F40</f>
        <v>628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296</v>
      </c>
      <c r="B105" s="167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9">
        <v>1</v>
      </c>
      <c r="D105" s="268" t="s">
        <v>2890</v>
      </c>
      <c r="E105" s="75" t="s">
        <v>74</v>
      </c>
      <c r="F105" s="78">
        <f>IF(F107=0,0,F106/F107)</f>
        <v>0.013341968911917098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297</v>
      </c>
      <c r="B106" s="167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9">
        <v>1</v>
      </c>
      <c r="D106" s="268"/>
      <c r="E106" s="73" t="s">
        <v>2867</v>
      </c>
      <c r="F106" s="77">
        <f>Производственная!F88</f>
        <v>51.5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298</v>
      </c>
      <c r="B107" s="167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9">
        <v>1</v>
      </c>
      <c r="D107" s="268"/>
      <c r="E107" s="73" t="s">
        <v>2868</v>
      </c>
      <c r="F107" s="77">
        <f>Производственная!F89</f>
        <v>3860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299</v>
      </c>
      <c r="B108" s="167" t="str">
        <f t="shared" si="2"/>
        <v>2.3. Доступность товаров и услуг для потребителей Индекс нового строительства (ед.)</v>
      </c>
      <c r="C108" s="149">
        <v>1</v>
      </c>
      <c r="D108" s="293" t="s">
        <v>2891</v>
      </c>
      <c r="E108" s="70" t="s">
        <v>58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300</v>
      </c>
      <c r="B109" s="167" t="str">
        <f t="shared" si="2"/>
        <v>2.3. Доступность товаров и услуг для потребителей    Протяженность построенных сетей (км.)</v>
      </c>
      <c r="C109" s="149">
        <v>1</v>
      </c>
      <c r="D109" s="293"/>
      <c r="E109" s="72" t="s">
        <v>364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301</v>
      </c>
      <c r="B110" s="167" t="str">
        <f t="shared" si="2"/>
        <v>2.3. Доступность товаров и услуг для потребителей Удельное водопотребление (куб.м/чел)</v>
      </c>
      <c r="C110" s="149">
        <v>1</v>
      </c>
      <c r="D110" s="268" t="s">
        <v>59</v>
      </c>
      <c r="E110" s="75" t="s">
        <v>2839</v>
      </c>
      <c r="F110" s="77">
        <f>IF(F104=0,0,F111/F104*1000)</f>
        <v>8.439490445859873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302</v>
      </c>
      <c r="B111" s="167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9">
        <v>1</v>
      </c>
      <c r="D111" s="268"/>
      <c r="E111" s="73" t="s">
        <v>60</v>
      </c>
      <c r="F111" s="81">
        <f>Производственная!F23</f>
        <v>5.3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303</v>
      </c>
      <c r="B112" s="167" t="str">
        <f t="shared" si="2"/>
        <v>2.3. Доступность товаров и услуг для потребителей Стоимость подключения в расчете на 1 м2 (%)</v>
      </c>
      <c r="C112" s="149">
        <v>1</v>
      </c>
      <c r="D112" s="293" t="s">
        <v>61</v>
      </c>
      <c r="E112" s="75" t="s">
        <v>62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304</v>
      </c>
      <c r="B113" s="167" t="str">
        <f t="shared" si="2"/>
        <v>2.3. Доступность товаров и услуг для потребителей    Средняя рыночная стоимость 1 кв. м нового жилья (руб.)</v>
      </c>
      <c r="C113" s="149">
        <v>1</v>
      </c>
      <c r="D113" s="293"/>
      <c r="E113" s="122" t="s">
        <v>194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305</v>
      </c>
      <c r="B114" s="167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9">
        <v>1</v>
      </c>
      <c r="D114" s="293"/>
      <c r="E114" s="122" t="s">
        <v>363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306</v>
      </c>
      <c r="B115" s="167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9">
        <v>1</v>
      </c>
      <c r="D115" s="293"/>
      <c r="E115" s="122" t="s">
        <v>285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49">
        <v>1</v>
      </c>
      <c r="D116" s="290" t="s">
        <v>349</v>
      </c>
      <c r="E116" s="291"/>
      <c r="F116" s="292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307</v>
      </c>
      <c r="B117" s="167" t="str">
        <f>$D$116&amp;" "&amp;E117</f>
        <v>2.4. Эффективность деятельности         Рентабельность деятельности (%)</v>
      </c>
      <c r="C117" s="149">
        <v>1</v>
      </c>
      <c r="D117" s="293" t="s">
        <v>63</v>
      </c>
      <c r="E117" s="70" t="s">
        <v>64</v>
      </c>
      <c r="F117" s="78">
        <f>IF(F119=0,0,F118/F119)</f>
        <v>0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308</v>
      </c>
      <c r="B118" s="167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9">
        <v>1</v>
      </c>
      <c r="D118" s="293"/>
      <c r="E118" s="123" t="s">
        <v>316</v>
      </c>
      <c r="F118" s="99">
        <v>0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309</v>
      </c>
      <c r="B119" s="167" t="str">
        <f t="shared" si="3"/>
        <v>2.4. Эффективность деятельности            Выручка организации коммунального комплекса (тыс. руб.)</v>
      </c>
      <c r="C119" s="149">
        <v>1</v>
      </c>
      <c r="D119" s="293"/>
      <c r="E119" s="123" t="s">
        <v>317</v>
      </c>
      <c r="F119" s="99">
        <v>47.3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310</v>
      </c>
      <c r="B120" s="167" t="str">
        <f t="shared" si="3"/>
        <v>2.4. Эффективность деятельности         Уровень сбора платежей (%)</v>
      </c>
      <c r="C120" s="149">
        <v>1</v>
      </c>
      <c r="D120" s="293" t="s">
        <v>65</v>
      </c>
      <c r="E120" s="70" t="s">
        <v>66</v>
      </c>
      <c r="F120" s="78">
        <f>IF(F122=0,0,F121/F122)</f>
        <v>0.9574898785425101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311</v>
      </c>
      <c r="B121" s="167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9">
        <v>1</v>
      </c>
      <c r="D121" s="293"/>
      <c r="E121" s="72" t="s">
        <v>421</v>
      </c>
      <c r="F121" s="99">
        <v>47.3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312</v>
      </c>
      <c r="B122" s="167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9">
        <v>1</v>
      </c>
      <c r="D122" s="293"/>
      <c r="E122" s="72" t="s">
        <v>422</v>
      </c>
      <c r="F122" s="99">
        <v>49.4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313</v>
      </c>
      <c r="B123" s="167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9">
        <v>1</v>
      </c>
      <c r="D123" s="293" t="s">
        <v>67</v>
      </c>
      <c r="E123" s="70" t="s">
        <v>68</v>
      </c>
      <c r="F123" s="82">
        <f>IF(F127=0,0,F125/F127)</f>
        <v>35.71428571428571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314</v>
      </c>
      <c r="B124" s="167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9">
        <v>1</v>
      </c>
      <c r="D124" s="293"/>
      <c r="E124" s="70" t="s">
        <v>2848</v>
      </c>
      <c r="F124" s="74">
        <f>IF(F35=0,0,F126/F35)</f>
        <v>26.923076923076923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315</v>
      </c>
      <c r="B125" s="167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9">
        <v>1</v>
      </c>
      <c r="D125" s="293"/>
      <c r="E125" s="72" t="s">
        <v>423</v>
      </c>
      <c r="F125" s="97">
        <v>175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372</v>
      </c>
      <c r="B126" s="167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9">
        <v>1</v>
      </c>
      <c r="D126" s="293"/>
      <c r="E126" s="72" t="s">
        <v>424</v>
      </c>
      <c r="F126" s="97">
        <v>175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373</v>
      </c>
      <c r="B127" s="167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9">
        <v>1</v>
      </c>
      <c r="D127" s="293"/>
      <c r="E127" s="124" t="s">
        <v>425</v>
      </c>
      <c r="F127" s="97">
        <v>4.9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374</v>
      </c>
      <c r="B128" s="167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9">
        <v>1</v>
      </c>
      <c r="D128" s="293" t="s">
        <v>2849</v>
      </c>
      <c r="E128" s="70" t="s">
        <v>495</v>
      </c>
      <c r="F128" s="74">
        <f>IF(F23=0,0,F129/F23)</f>
        <v>0.32432432432432434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375</v>
      </c>
      <c r="B129" s="167" t="str">
        <f t="shared" si="3"/>
        <v>2.4. Эффективность деятельности            Численность персонала (чел.)</v>
      </c>
      <c r="C129" s="149">
        <v>1</v>
      </c>
      <c r="D129" s="293"/>
      <c r="E129" s="125" t="s">
        <v>426</v>
      </c>
      <c r="F129" s="98">
        <v>6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376</v>
      </c>
      <c r="B130" s="167" t="str">
        <f t="shared" si="3"/>
        <v>2.4. Эффективность деятельности         Производительность труда (куб. м/чел.)</v>
      </c>
      <c r="C130" s="149">
        <v>1</v>
      </c>
      <c r="D130" s="293" t="s">
        <v>2850</v>
      </c>
      <c r="E130" s="70" t="s">
        <v>2851</v>
      </c>
      <c r="F130" s="74">
        <f>IF(F129=0,0,F131/F129*1000)</f>
        <v>1000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377</v>
      </c>
      <c r="B131" s="167" t="str">
        <f t="shared" si="3"/>
        <v>2.4. Эффективность деятельности            Объем воды, отпущенной всем потребителям (тыс.куб.м)</v>
      </c>
      <c r="C131" s="149">
        <v>1</v>
      </c>
      <c r="D131" s="293"/>
      <c r="E131" s="73" t="s">
        <v>427</v>
      </c>
      <c r="F131" s="77">
        <f>Производственная!F22</f>
        <v>6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378</v>
      </c>
      <c r="B132" s="167" t="str">
        <f t="shared" si="3"/>
        <v>2.4. Эффективность деятельности         Период сбора платежей (дней)</v>
      </c>
      <c r="C132" s="149">
        <v>1</v>
      </c>
      <c r="D132" s="293" t="s">
        <v>2852</v>
      </c>
      <c r="E132" s="70" t="s">
        <v>2853</v>
      </c>
      <c r="F132" s="71">
        <f>IF(F134=0,0,Справочники!I8/(F133/F134))</f>
        <v>3.2155477031802118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379</v>
      </c>
      <c r="B133" s="167" t="str">
        <f t="shared" si="3"/>
        <v>2.4. Эффективность деятельности            Объем выручки от реализации ПП и ИП (тыс. руб.)</v>
      </c>
      <c r="C133" s="149">
        <v>1</v>
      </c>
      <c r="D133" s="293"/>
      <c r="E133" s="72" t="s">
        <v>428</v>
      </c>
      <c r="F133" s="99">
        <v>28.3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380</v>
      </c>
      <c r="B134" s="167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9">
        <v>1</v>
      </c>
      <c r="D134" s="293"/>
      <c r="E134" s="72" t="s">
        <v>429</v>
      </c>
      <c r="F134" s="99">
        <v>1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49">
        <v>1</v>
      </c>
      <c r="D135" s="290" t="s">
        <v>350</v>
      </c>
      <c r="E135" s="291"/>
      <c r="F135" s="292"/>
      <c r="G135" s="65"/>
      <c r="H135" s="57"/>
      <c r="I135" s="51"/>
      <c r="O135" s="51"/>
      <c r="P135" s="51"/>
      <c r="Q135" s="51"/>
    </row>
    <row r="136" spans="1:7" ht="11.25">
      <c r="A136" s="154" t="s">
        <v>381</v>
      </c>
      <c r="B136" s="167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9">
        <v>1</v>
      </c>
      <c r="D136" s="288" t="s">
        <v>2854</v>
      </c>
      <c r="E136" s="32" t="s">
        <v>2855</v>
      </c>
      <c r="F136" s="74">
        <f>F137+F139+F140+F144+F145</f>
        <v>0</v>
      </c>
      <c r="G136" s="91"/>
    </row>
    <row r="137" spans="1:7" ht="11.25">
      <c r="A137" s="154" t="s">
        <v>382</v>
      </c>
      <c r="B137" s="167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9">
        <v>1</v>
      </c>
      <c r="D137" s="288"/>
      <c r="E137" s="83" t="s">
        <v>95</v>
      </c>
      <c r="F137" s="74">
        <v>0</v>
      </c>
      <c r="G137" s="91"/>
    </row>
    <row r="138" spans="1:7" ht="11.25">
      <c r="A138" s="154" t="s">
        <v>383</v>
      </c>
      <c r="B138" s="167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9">
        <v>1</v>
      </c>
      <c r="D138" s="288"/>
      <c r="E138" s="83" t="s">
        <v>2856</v>
      </c>
      <c r="F138" s="74">
        <v>0</v>
      </c>
      <c r="G138" s="91"/>
    </row>
    <row r="139" spans="1:7" ht="11.25">
      <c r="A139" s="154" t="s">
        <v>384</v>
      </c>
      <c r="B139" s="167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9">
        <v>1</v>
      </c>
      <c r="D139" s="288"/>
      <c r="E139" s="83" t="s">
        <v>96</v>
      </c>
      <c r="F139" s="74">
        <v>0</v>
      </c>
      <c r="G139" s="91"/>
    </row>
    <row r="140" spans="1:7" ht="11.25">
      <c r="A140" s="154" t="s">
        <v>385</v>
      </c>
      <c r="B140" s="167" t="str">
        <f t="shared" si="4"/>
        <v>2.5. Источники инвестирования инвестиционной программы            бюджетные средства (тыс. руб.)</v>
      </c>
      <c r="C140" s="149">
        <v>1</v>
      </c>
      <c r="D140" s="288"/>
      <c r="E140" s="84" t="s">
        <v>2857</v>
      </c>
      <c r="F140" s="74">
        <f>SUM(F141:F143)</f>
        <v>0</v>
      </c>
      <c r="G140" s="91"/>
    </row>
    <row r="141" spans="1:7" ht="11.25">
      <c r="A141" s="154" t="s">
        <v>386</v>
      </c>
      <c r="B141" s="167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9">
        <v>1</v>
      </c>
      <c r="D141" s="288"/>
      <c r="E141" s="83" t="s">
        <v>2858</v>
      </c>
      <c r="F141" s="74">
        <v>0</v>
      </c>
      <c r="G141" s="91"/>
    </row>
    <row r="142" spans="1:7" ht="11.25">
      <c r="A142" s="154" t="s">
        <v>387</v>
      </c>
      <c r="B142" s="167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9">
        <v>1</v>
      </c>
      <c r="D142" s="288"/>
      <c r="E142" s="83" t="s">
        <v>2859</v>
      </c>
      <c r="F142" s="74">
        <v>0</v>
      </c>
      <c r="G142" s="91"/>
    </row>
    <row r="143" spans="1:7" ht="11.25">
      <c r="A143" s="154" t="s">
        <v>388</v>
      </c>
      <c r="B143" s="167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9">
        <v>1</v>
      </c>
      <c r="D143" s="288"/>
      <c r="E143" s="83" t="s">
        <v>2860</v>
      </c>
      <c r="F143" s="74">
        <v>0</v>
      </c>
      <c r="G143" s="91"/>
    </row>
    <row r="144" spans="1:7" ht="11.25">
      <c r="A144" s="154" t="s">
        <v>389</v>
      </c>
      <c r="B144" s="167" t="str">
        <f t="shared" si="4"/>
        <v>2.5. Источники инвестирования инвестиционной программы               средства внебюджетных фондов (тыс. руб.)</v>
      </c>
      <c r="C144" s="149">
        <v>1</v>
      </c>
      <c r="D144" s="288"/>
      <c r="E144" s="83" t="s">
        <v>97</v>
      </c>
      <c r="F144" s="74">
        <v>0</v>
      </c>
      <c r="G144" s="91"/>
    </row>
    <row r="145" spans="1:7" ht="11.25">
      <c r="A145" s="154" t="s">
        <v>390</v>
      </c>
      <c r="B145" s="167" t="str">
        <f t="shared" si="4"/>
        <v>2.5. Источники инвестирования инвестиционной программы                прочие средства (тыс. руб.)</v>
      </c>
      <c r="C145" s="149">
        <v>1</v>
      </c>
      <c r="D145" s="288"/>
      <c r="E145" s="49" t="s">
        <v>2861</v>
      </c>
      <c r="F145" s="74">
        <v>0</v>
      </c>
      <c r="G145" s="91"/>
    </row>
    <row r="146" spans="1:7" ht="11.25">
      <c r="A146" s="154" t="s">
        <v>391</v>
      </c>
      <c r="B146" s="167" t="str">
        <f t="shared" si="4"/>
        <v>2.5. Источники инвестирования инвестиционной программы                амортизация (тыс.руб.)</v>
      </c>
      <c r="C146" s="149">
        <v>1</v>
      </c>
      <c r="D146" s="288"/>
      <c r="E146" s="49" t="s">
        <v>2862</v>
      </c>
      <c r="F146" s="74">
        <v>0</v>
      </c>
      <c r="G146" s="91"/>
    </row>
    <row r="147" spans="1:7" ht="11.25">
      <c r="A147" s="154" t="s">
        <v>392</v>
      </c>
      <c r="B147" s="167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9">
        <v>1</v>
      </c>
      <c r="D147" s="288"/>
      <c r="E147" s="49" t="s">
        <v>2863</v>
      </c>
      <c r="F147" s="74">
        <v>0</v>
      </c>
      <c r="G147" s="91"/>
    </row>
    <row r="148" spans="1:7" ht="11.25">
      <c r="A148" s="154" t="s">
        <v>393</v>
      </c>
      <c r="B148" s="167" t="str">
        <f t="shared" si="4"/>
        <v>2.5. Источники инвестирования инвестиционной программы                плата за подключение  (тыс.руб.)</v>
      </c>
      <c r="C148" s="149">
        <v>1</v>
      </c>
      <c r="D148" s="288"/>
      <c r="E148" s="49" t="s">
        <v>193</v>
      </c>
      <c r="F148" s="74">
        <v>0</v>
      </c>
      <c r="G148" s="91"/>
    </row>
    <row r="149" spans="1:7" ht="11.25">
      <c r="A149" s="154" t="s">
        <v>394</v>
      </c>
      <c r="B149" s="167" t="str">
        <f t="shared" si="4"/>
        <v>2.5. Источники инвестирования инвестиционной программы                прибыль  (тыс.руб.)</v>
      </c>
      <c r="C149" s="149">
        <v>1</v>
      </c>
      <c r="D149" s="288"/>
      <c r="E149" s="49" t="s">
        <v>2864</v>
      </c>
      <c r="F149" s="74">
        <v>0</v>
      </c>
      <c r="G149" s="91"/>
    </row>
    <row r="150" spans="1:7" ht="12.75">
      <c r="A150" s="154" t="s">
        <v>496</v>
      </c>
      <c r="B150" s="167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9">
        <v>1</v>
      </c>
      <c r="D150" s="288"/>
      <c r="E150" s="32" t="s">
        <v>493</v>
      </c>
      <c r="F150" s="173" t="s">
        <v>470</v>
      </c>
      <c r="G150" s="91"/>
    </row>
    <row r="151" spans="1:7" ht="23.25" thickBot="1">
      <c r="A151" s="154" t="s">
        <v>497</v>
      </c>
      <c r="B151" s="167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9">
        <v>1</v>
      </c>
      <c r="D151" s="289"/>
      <c r="E151" s="174" t="s">
        <v>494</v>
      </c>
      <c r="F151" s="175">
        <v>0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9">
      <selection activeCell="V36" sqref="V36"/>
    </sheetView>
  </sheetViews>
  <sheetFormatPr defaultColWidth="9.140625" defaultRowHeight="11.25"/>
  <cols>
    <col min="1" max="1" width="9.140625" style="127" hidden="1" customWidth="1"/>
    <col min="2" max="2" width="3.28125" style="127" hidden="1" customWidth="1"/>
    <col min="3" max="3" width="8.140625" style="127" customWidth="1"/>
    <col min="4" max="19" width="9.140625" style="127" customWidth="1"/>
    <col min="20" max="20" width="9.28125" style="127" customWidth="1"/>
    <col min="21" max="21" width="4.140625" style="127" customWidth="1"/>
    <col min="22" max="22" width="9.140625" style="127" customWidth="1"/>
    <col min="23" max="25" width="9.140625" style="155" customWidth="1"/>
    <col min="26" max="16384" width="9.140625" style="127" customWidth="1"/>
  </cols>
  <sheetData>
    <row r="1" spans="1:2" ht="67.5" hidden="1">
      <c r="A1" s="50" t="str">
        <f>Справочники!E6</f>
        <v>Наименование регулирующего органа:</v>
      </c>
      <c r="B1" s="85" t="str">
        <f>mo_n</f>
        <v>Дамаскинское</v>
      </c>
    </row>
    <row r="2" spans="1:2" ht="45" hidden="1">
      <c r="A2" s="50"/>
      <c r="B2" s="85" t="str">
        <f>oktmo_n</f>
        <v>33617412</v>
      </c>
    </row>
    <row r="3" spans="1:25" ht="38.25" hidden="1">
      <c r="A3" s="50" t="str">
        <f>Справочники!F8</f>
        <v>III квартал</v>
      </c>
      <c r="B3" s="51"/>
      <c r="W3" s="150">
        <v>1</v>
      </c>
      <c r="X3" s="150" t="s">
        <v>72</v>
      </c>
      <c r="Y3" s="150" t="str">
        <f>Справочники!F5</f>
        <v>Кировская область</v>
      </c>
    </row>
    <row r="4" spans="1:25" ht="25.5" hidden="1">
      <c r="A4" s="50">
        <f>Справочники!G8</f>
        <v>2011</v>
      </c>
      <c r="B4" s="51"/>
      <c r="W4" s="150">
        <v>2</v>
      </c>
      <c r="X4" s="150" t="s">
        <v>71</v>
      </c>
      <c r="Y4" s="150" t="str">
        <f>Справочники!F8</f>
        <v>III квартал</v>
      </c>
    </row>
    <row r="5" spans="1:25" ht="13.5" customHeight="1" hidden="1">
      <c r="A5" s="50" t="str">
        <f>org_n</f>
        <v>Администрация МО Дамаскинское с/п</v>
      </c>
      <c r="B5" s="51">
        <f>fil</f>
        <v>0</v>
      </c>
      <c r="W5" s="150">
        <v>3</v>
      </c>
      <c r="X5" s="150" t="s">
        <v>70</v>
      </c>
      <c r="Y5" s="150">
        <f>Справочники!G8</f>
        <v>2011</v>
      </c>
    </row>
    <row r="6" spans="1:25" ht="56.25">
      <c r="A6" s="50" t="str">
        <f>inn</f>
        <v>4310033596</v>
      </c>
      <c r="B6" s="51" t="str">
        <f>kpp</f>
        <v>431001001</v>
      </c>
      <c r="W6" s="150">
        <v>4</v>
      </c>
      <c r="X6" s="150" t="s">
        <v>260</v>
      </c>
      <c r="Y6" s="150" t="str">
        <f>mo_n</f>
        <v>Дамаскинское</v>
      </c>
    </row>
    <row r="7" spans="2:25" ht="12.75">
      <c r="B7" s="128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W7" s="150">
        <v>5</v>
      </c>
      <c r="X7" s="150" t="s">
        <v>261</v>
      </c>
      <c r="Y7" s="150" t="str">
        <f>oktmo_n</f>
        <v>33617412</v>
      </c>
    </row>
    <row r="8" spans="1:25" s="134" customFormat="1" ht="63.75">
      <c r="A8" s="127"/>
      <c r="B8" s="128"/>
      <c r="C8" s="132"/>
      <c r="D8" s="300" t="s">
        <v>101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  <c r="U8" s="133"/>
      <c r="W8" s="150">
        <v>6</v>
      </c>
      <c r="X8" s="150" t="s">
        <v>262</v>
      </c>
      <c r="Y8" s="151" t="str">
        <f>org_n</f>
        <v>Администрация МО Дамаскинское с/п</v>
      </c>
    </row>
    <row r="9" spans="1:25" ht="25.5">
      <c r="A9" s="134"/>
      <c r="B9" s="135"/>
      <c r="C9" s="136"/>
      <c r="D9" s="303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137"/>
      <c r="W9" s="150">
        <v>7</v>
      </c>
      <c r="X9" s="150" t="s">
        <v>263</v>
      </c>
      <c r="Y9" s="150" t="str">
        <f>inn</f>
        <v>4310033596</v>
      </c>
    </row>
    <row r="10" spans="2:25" ht="26.25" thickBot="1">
      <c r="B10" s="128"/>
      <c r="C10" s="132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7"/>
      <c r="W10" s="150">
        <v>8</v>
      </c>
      <c r="X10" s="151" t="s">
        <v>264</v>
      </c>
      <c r="Y10" s="150" t="str">
        <f>kpp</f>
        <v>431001001</v>
      </c>
    </row>
    <row r="11" spans="2:25" ht="12.75">
      <c r="B11" s="128"/>
      <c r="C11" s="132"/>
      <c r="D11" s="308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10"/>
      <c r="U11" s="137"/>
      <c r="W11" s="150">
        <v>9</v>
      </c>
      <c r="X11" s="150" t="s">
        <v>265</v>
      </c>
      <c r="Y11" s="152" t="str">
        <f>org_n&amp;"_INN:"&amp;inn&amp;"_KPP:"&amp;kpp</f>
        <v>Администрация МО Дамаскинское с/п_INN:4310033596_KPP:431001001</v>
      </c>
    </row>
    <row r="12" spans="2:25" ht="51">
      <c r="B12" s="128"/>
      <c r="C12" s="132"/>
      <c r="D12" s="311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3"/>
      <c r="U12" s="137"/>
      <c r="W12" s="150">
        <v>10</v>
      </c>
      <c r="X12" s="150" t="s">
        <v>73</v>
      </c>
      <c r="Y12" s="150" t="str">
        <f>vprod</f>
        <v>Водозабор и транспортировка</v>
      </c>
    </row>
    <row r="13" spans="2:25" ht="12.75">
      <c r="B13" s="128"/>
      <c r="C13" s="132"/>
      <c r="D13" s="311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3"/>
      <c r="U13" s="137"/>
      <c r="W13" s="150">
        <v>11</v>
      </c>
      <c r="X13" s="150" t="s">
        <v>2828</v>
      </c>
      <c r="Y13" s="150">
        <f>fil</f>
        <v>0</v>
      </c>
    </row>
    <row r="14" spans="2:21" ht="11.25">
      <c r="B14" s="128"/>
      <c r="C14" s="132"/>
      <c r="D14" s="311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3"/>
      <c r="U14" s="137"/>
    </row>
    <row r="15" spans="2:21" ht="11.25">
      <c r="B15" s="128"/>
      <c r="C15" s="132"/>
      <c r="D15" s="311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3"/>
      <c r="U15" s="137"/>
    </row>
    <row r="16" spans="2:21" ht="11.25">
      <c r="B16" s="128"/>
      <c r="C16" s="132"/>
      <c r="D16" s="311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3"/>
      <c r="U16" s="137"/>
    </row>
    <row r="17" spans="2:21" ht="11.25">
      <c r="B17" s="128"/>
      <c r="C17" s="132"/>
      <c r="D17" s="311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3"/>
      <c r="U17" s="137"/>
    </row>
    <row r="18" spans="2:21" ht="11.25">
      <c r="B18" s="128"/>
      <c r="C18" s="132"/>
      <c r="D18" s="311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3"/>
      <c r="U18" s="137"/>
    </row>
    <row r="19" spans="2:21" ht="11.25">
      <c r="B19" s="128"/>
      <c r="C19" s="132"/>
      <c r="D19" s="311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3"/>
      <c r="U19" s="137"/>
    </row>
    <row r="20" spans="2:21" ht="11.25">
      <c r="B20" s="128"/>
      <c r="C20" s="139" t="s">
        <v>2865</v>
      </c>
      <c r="D20" s="311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3"/>
      <c r="U20" s="137"/>
    </row>
    <row r="21" spans="2:21" ht="12" thickBot="1">
      <c r="B21" s="128"/>
      <c r="C21" s="132"/>
      <c r="D21" s="306" t="s">
        <v>2866</v>
      </c>
      <c r="E21" s="307"/>
      <c r="F21" s="307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37"/>
    </row>
    <row r="22" spans="2:21" ht="11.25">
      <c r="B22" s="128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32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473</v>
      </c>
      <c r="B1" s="110" t="s">
        <v>474</v>
      </c>
    </row>
    <row r="2" ht="12.75">
      <c r="A2" s="212"/>
    </row>
    <row r="3" ht="12.75">
      <c r="A3" s="212"/>
    </row>
    <row r="4" ht="12.75">
      <c r="A4" s="212"/>
    </row>
    <row r="5" ht="12.75">
      <c r="A5" s="212"/>
    </row>
    <row r="6" ht="12.75">
      <c r="A6" s="212"/>
    </row>
    <row r="7" ht="12.75">
      <c r="A7" s="212"/>
    </row>
    <row r="8" ht="12.75">
      <c r="A8" s="212"/>
    </row>
    <row r="9" ht="12.75">
      <c r="A9" s="212"/>
    </row>
    <row r="10" ht="12.75">
      <c r="A10" s="212"/>
    </row>
    <row r="11" ht="12.75">
      <c r="A11" s="212"/>
    </row>
    <row r="12" ht="12.75">
      <c r="A12" s="212"/>
    </row>
    <row r="13" ht="12.75">
      <c r="A13" s="212"/>
    </row>
    <row r="14" ht="12.75">
      <c r="A14" s="212"/>
    </row>
    <row r="15" ht="12.75">
      <c r="A15" s="212"/>
    </row>
    <row r="16" ht="12.75">
      <c r="A16" s="212"/>
    </row>
    <row r="17" ht="12.75">
      <c r="A17" s="212"/>
    </row>
    <row r="18" ht="12.75">
      <c r="A18" s="212"/>
    </row>
    <row r="19" ht="12.75">
      <c r="A19" s="212"/>
    </row>
    <row r="20" ht="12.75">
      <c r="A20" s="212"/>
    </row>
    <row r="21" ht="12.75">
      <c r="A21" s="212"/>
    </row>
    <row r="22" ht="12.75">
      <c r="A22" s="212"/>
    </row>
    <row r="23" ht="12.75">
      <c r="A23" s="212"/>
    </row>
    <row r="24" ht="12.75">
      <c r="A24" s="212"/>
    </row>
    <row r="25" ht="12.75">
      <c r="A25" s="212"/>
    </row>
    <row r="26" ht="12.75">
      <c r="A26" s="212"/>
    </row>
    <row r="27" ht="12.75">
      <c r="A27" s="212"/>
    </row>
    <row r="28" ht="12.75">
      <c r="A28" s="212"/>
    </row>
    <row r="29" ht="12.75">
      <c r="A29" s="212"/>
    </row>
    <row r="30" ht="12.75">
      <c r="A30" s="212"/>
    </row>
    <row r="31" ht="12.75">
      <c r="A31" s="212"/>
    </row>
    <row r="32" ht="12.75">
      <c r="A32" s="21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3" customWidth="1"/>
    <col min="2" max="2" width="15.28125" style="203" customWidth="1"/>
    <col min="3" max="3" width="22.7109375" style="203" customWidth="1"/>
    <col min="4" max="4" width="22.28125" style="203" customWidth="1"/>
    <col min="5" max="5" width="31.8515625" style="203" customWidth="1"/>
    <col min="6" max="17" width="9.140625" style="203" customWidth="1"/>
    <col min="18" max="18" width="41.57421875" style="203" customWidth="1"/>
    <col min="19" max="19" width="9.140625" style="203" customWidth="1"/>
    <col min="20" max="20" width="42.421875" style="203" customWidth="1"/>
    <col min="21" max="16384" width="9.140625" style="203" customWidth="1"/>
  </cols>
  <sheetData>
    <row r="1" spans="1:5" s="195" customFormat="1" ht="33.75">
      <c r="A1" s="4" t="s">
        <v>488</v>
      </c>
      <c r="D1" s="196" t="s">
        <v>104</v>
      </c>
      <c r="E1" s="197" t="s">
        <v>32</v>
      </c>
    </row>
    <row r="2" spans="1:5" s="199" customFormat="1" ht="45">
      <c r="A2" s="4" t="s">
        <v>489</v>
      </c>
      <c r="B2" s="198" t="s">
        <v>103</v>
      </c>
      <c r="D2" s="200" t="s">
        <v>107</v>
      </c>
      <c r="E2" s="201" t="s">
        <v>2</v>
      </c>
    </row>
    <row r="3" spans="1:18" ht="315">
      <c r="A3" s="5" t="s">
        <v>490</v>
      </c>
      <c r="B3" s="202" t="s">
        <v>102</v>
      </c>
      <c r="D3" s="204" t="s">
        <v>108</v>
      </c>
      <c r="E3" s="205" t="s">
        <v>3</v>
      </c>
      <c r="R3" s="203" t="s">
        <v>2895</v>
      </c>
    </row>
    <row r="4" spans="1:20" ht="45">
      <c r="A4" s="206" t="s">
        <v>491</v>
      </c>
      <c r="C4" s="203" t="s">
        <v>452</v>
      </c>
      <c r="D4" s="204" t="s">
        <v>106</v>
      </c>
      <c r="E4" s="205" t="s">
        <v>4</v>
      </c>
      <c r="N4" s="203" t="s">
        <v>459</v>
      </c>
      <c r="P4" s="203" t="s">
        <v>459</v>
      </c>
      <c r="R4" s="205" t="s">
        <v>8</v>
      </c>
      <c r="T4" s="207" t="s">
        <v>448</v>
      </c>
    </row>
    <row r="5" spans="1:20" ht="22.5">
      <c r="A5" s="206" t="s">
        <v>365</v>
      </c>
      <c r="C5" s="203" t="s">
        <v>453</v>
      </c>
      <c r="D5" s="204" t="s">
        <v>105</v>
      </c>
      <c r="E5" s="205" t="s">
        <v>17</v>
      </c>
      <c r="N5" s="203" t="s">
        <v>440</v>
      </c>
      <c r="P5" s="203">
        <v>2008</v>
      </c>
      <c r="R5" s="205" t="s">
        <v>9</v>
      </c>
      <c r="T5" s="207" t="s">
        <v>460</v>
      </c>
    </row>
    <row r="6" spans="1:20" ht="11.25">
      <c r="A6" s="206" t="s">
        <v>366</v>
      </c>
      <c r="C6" s="203" t="s">
        <v>454</v>
      </c>
      <c r="D6" s="204" t="s">
        <v>109</v>
      </c>
      <c r="E6" s="205" t="s">
        <v>18</v>
      </c>
      <c r="N6" s="203" t="s">
        <v>461</v>
      </c>
      <c r="P6" s="203">
        <v>2009</v>
      </c>
      <c r="R6" s="205" t="s">
        <v>10</v>
      </c>
      <c r="T6" s="207" t="s">
        <v>462</v>
      </c>
    </row>
    <row r="7" spans="1:20" ht="22.5">
      <c r="A7" s="206" t="s">
        <v>367</v>
      </c>
      <c r="C7" s="203" t="s">
        <v>455</v>
      </c>
      <c r="D7" s="208"/>
      <c r="N7" s="203" t="s">
        <v>463</v>
      </c>
      <c r="P7" s="203">
        <v>2010</v>
      </c>
      <c r="R7" s="205" t="s">
        <v>11</v>
      </c>
      <c r="T7" s="207" t="s">
        <v>464</v>
      </c>
    </row>
    <row r="8" spans="1:20" ht="22.5">
      <c r="A8" s="206" t="s">
        <v>368</v>
      </c>
      <c r="C8" s="203" t="s">
        <v>456</v>
      </c>
      <c r="D8" s="208"/>
      <c r="N8" s="203" t="s">
        <v>465</v>
      </c>
      <c r="P8" s="203">
        <v>2011</v>
      </c>
      <c r="R8" s="205" t="s">
        <v>44</v>
      </c>
      <c r="T8" s="207" t="s">
        <v>466</v>
      </c>
    </row>
    <row r="9" spans="1:20" ht="11.25">
      <c r="A9" s="206" t="s">
        <v>369</v>
      </c>
      <c r="C9" s="203" t="s">
        <v>457</v>
      </c>
      <c r="D9" s="208"/>
      <c r="N9" s="203" t="s">
        <v>7</v>
      </c>
      <c r="R9" s="205" t="s">
        <v>45</v>
      </c>
      <c r="T9" s="207" t="s">
        <v>467</v>
      </c>
    </row>
    <row r="10" spans="1:20" ht="11.25">
      <c r="A10" s="206" t="s">
        <v>370</v>
      </c>
      <c r="C10" s="203" t="s">
        <v>458</v>
      </c>
      <c r="D10" s="208"/>
      <c r="R10" s="205" t="s">
        <v>46</v>
      </c>
      <c r="T10" s="207" t="s">
        <v>468</v>
      </c>
    </row>
    <row r="11" spans="1:18" ht="11.25">
      <c r="A11" s="206" t="s">
        <v>479</v>
      </c>
      <c r="R11" s="205" t="s">
        <v>47</v>
      </c>
    </row>
    <row r="12" spans="1:18" ht="11.25">
      <c r="A12" s="206" t="s">
        <v>492</v>
      </c>
      <c r="R12" s="205" t="s">
        <v>48</v>
      </c>
    </row>
    <row r="13" spans="1:18" ht="33.75">
      <c r="A13" s="206" t="s">
        <v>439</v>
      </c>
      <c r="N13" s="203" t="s">
        <v>469</v>
      </c>
      <c r="R13" s="205" t="s">
        <v>49</v>
      </c>
    </row>
    <row r="14" spans="1:19" ht="22.5">
      <c r="A14" s="206" t="s">
        <v>318</v>
      </c>
      <c r="R14" s="205" t="s">
        <v>50</v>
      </c>
      <c r="S14" s="203" t="s">
        <v>470</v>
      </c>
    </row>
    <row r="15" spans="1:19" ht="11.25">
      <c r="A15" s="206" t="s">
        <v>478</v>
      </c>
      <c r="R15" s="205" t="s">
        <v>51</v>
      </c>
      <c r="S15" s="203" t="s">
        <v>441</v>
      </c>
    </row>
    <row r="16" spans="1:18" ht="11.25">
      <c r="A16" s="206" t="s">
        <v>319</v>
      </c>
      <c r="R16" s="205" t="s">
        <v>52</v>
      </c>
    </row>
    <row r="17" spans="1:18" ht="22.5">
      <c r="A17" s="206" t="s">
        <v>320</v>
      </c>
      <c r="R17" s="205" t="s">
        <v>53</v>
      </c>
    </row>
    <row r="18" spans="1:18" ht="22.5">
      <c r="A18" s="206" t="s">
        <v>321</v>
      </c>
      <c r="R18" s="205" t="s">
        <v>75</v>
      </c>
    </row>
    <row r="19" ht="11.25">
      <c r="A19" s="206" t="s">
        <v>322</v>
      </c>
    </row>
    <row r="20" ht="11.25">
      <c r="A20" s="206" t="s">
        <v>323</v>
      </c>
    </row>
    <row r="21" ht="11.25">
      <c r="A21" s="206" t="s">
        <v>477</v>
      </c>
    </row>
    <row r="22" ht="11.25">
      <c r="A22" s="206" t="s">
        <v>324</v>
      </c>
    </row>
    <row r="23" ht="11.25">
      <c r="A23" s="206" t="s">
        <v>325</v>
      </c>
    </row>
    <row r="24" ht="11.25">
      <c r="A24" s="206" t="s">
        <v>326</v>
      </c>
    </row>
    <row r="25" ht="11.25">
      <c r="A25" s="206" t="s">
        <v>327</v>
      </c>
    </row>
    <row r="26" ht="11.25">
      <c r="A26" s="206" t="s">
        <v>328</v>
      </c>
    </row>
    <row r="27" ht="11.25">
      <c r="A27" s="206" t="s">
        <v>329</v>
      </c>
    </row>
    <row r="28" ht="11.25">
      <c r="A28" s="206" t="s">
        <v>330</v>
      </c>
    </row>
    <row r="29" ht="11.25">
      <c r="A29" s="206" t="s">
        <v>331</v>
      </c>
    </row>
    <row r="30" ht="11.25">
      <c r="A30" s="206" t="s">
        <v>332</v>
      </c>
    </row>
    <row r="31" ht="11.25">
      <c r="A31" s="206" t="s">
        <v>333</v>
      </c>
    </row>
    <row r="32" ht="11.25">
      <c r="A32" s="206" t="s">
        <v>334</v>
      </c>
    </row>
    <row r="33" ht="11.25">
      <c r="A33" s="206" t="s">
        <v>438</v>
      </c>
    </row>
    <row r="34" ht="11.25">
      <c r="A34" s="206" t="s">
        <v>335</v>
      </c>
    </row>
    <row r="35" ht="11.25">
      <c r="A35" s="206" t="s">
        <v>336</v>
      </c>
    </row>
    <row r="36" ht="11.25">
      <c r="A36" s="206" t="s">
        <v>337</v>
      </c>
    </row>
    <row r="37" ht="11.25">
      <c r="A37" s="206" t="s">
        <v>338</v>
      </c>
    </row>
    <row r="38" ht="11.25">
      <c r="A38" s="206" t="s">
        <v>339</v>
      </c>
    </row>
    <row r="39" ht="11.25">
      <c r="A39" s="206" t="s">
        <v>340</v>
      </c>
    </row>
    <row r="40" ht="11.25">
      <c r="A40" s="206" t="s">
        <v>341</v>
      </c>
    </row>
    <row r="41" ht="11.25">
      <c r="A41" s="206" t="s">
        <v>430</v>
      </c>
    </row>
    <row r="42" ht="11.25">
      <c r="A42" s="206" t="s">
        <v>431</v>
      </c>
    </row>
    <row r="43" ht="11.25">
      <c r="A43" s="206" t="s">
        <v>432</v>
      </c>
    </row>
    <row r="44" ht="11.25">
      <c r="A44" s="206" t="s">
        <v>433</v>
      </c>
    </row>
    <row r="45" ht="11.25">
      <c r="A45" s="206" t="s">
        <v>434</v>
      </c>
    </row>
    <row r="46" ht="11.25">
      <c r="A46" s="206" t="s">
        <v>111</v>
      </c>
    </row>
    <row r="47" ht="11.25">
      <c r="A47" s="206" t="s">
        <v>112</v>
      </c>
    </row>
    <row r="48" ht="11.25">
      <c r="A48" s="206" t="s">
        <v>355</v>
      </c>
    </row>
    <row r="49" ht="11.25">
      <c r="A49" s="206" t="s">
        <v>356</v>
      </c>
    </row>
    <row r="50" ht="11.25">
      <c r="A50" s="206" t="s">
        <v>357</v>
      </c>
    </row>
    <row r="51" ht="11.25">
      <c r="A51" s="206" t="s">
        <v>98</v>
      </c>
    </row>
    <row r="52" ht="11.25">
      <c r="A52" s="206" t="s">
        <v>99</v>
      </c>
    </row>
    <row r="53" ht="11.25">
      <c r="A53" s="206" t="s">
        <v>100</v>
      </c>
    </row>
    <row r="54" ht="11.25">
      <c r="A54" s="206" t="s">
        <v>395</v>
      </c>
    </row>
    <row r="55" ht="11.25">
      <c r="A55" s="206" t="s">
        <v>396</v>
      </c>
    </row>
    <row r="56" ht="11.25">
      <c r="A56" s="206" t="s">
        <v>397</v>
      </c>
    </row>
    <row r="57" ht="11.25">
      <c r="A57" s="206" t="s">
        <v>398</v>
      </c>
    </row>
    <row r="58" ht="11.25">
      <c r="A58" s="206" t="s">
        <v>399</v>
      </c>
    </row>
    <row r="59" ht="11.25">
      <c r="A59" s="206" t="s">
        <v>400</v>
      </c>
    </row>
    <row r="60" ht="11.25">
      <c r="A60" s="206" t="s">
        <v>401</v>
      </c>
    </row>
    <row r="61" ht="11.25">
      <c r="A61" s="206" t="s">
        <v>402</v>
      </c>
    </row>
    <row r="62" ht="11.25">
      <c r="A62" s="206" t="s">
        <v>403</v>
      </c>
    </row>
    <row r="63" ht="11.25">
      <c r="A63" s="206" t="s">
        <v>404</v>
      </c>
    </row>
    <row r="64" ht="11.25">
      <c r="A64" s="206" t="s">
        <v>405</v>
      </c>
    </row>
    <row r="65" ht="11.25">
      <c r="A65" s="206" t="s">
        <v>406</v>
      </c>
    </row>
    <row r="66" ht="11.25">
      <c r="A66" s="206" t="s">
        <v>407</v>
      </c>
    </row>
    <row r="67" ht="11.25">
      <c r="A67" s="206" t="s">
        <v>408</v>
      </c>
    </row>
    <row r="68" ht="11.25">
      <c r="A68" s="206" t="s">
        <v>409</v>
      </c>
    </row>
    <row r="69" ht="11.25">
      <c r="A69" s="206" t="s">
        <v>410</v>
      </c>
    </row>
    <row r="70" ht="11.25">
      <c r="A70" s="206" t="s">
        <v>411</v>
      </c>
    </row>
    <row r="71" ht="11.25">
      <c r="A71" s="206" t="s">
        <v>412</v>
      </c>
    </row>
    <row r="72" ht="11.25">
      <c r="A72" s="206" t="s">
        <v>413</v>
      </c>
    </row>
    <row r="73" ht="11.25">
      <c r="A73" s="206" t="s">
        <v>414</v>
      </c>
    </row>
    <row r="74" ht="11.25">
      <c r="A74" s="206" t="s">
        <v>415</v>
      </c>
    </row>
    <row r="75" ht="11.25">
      <c r="A75" s="206" t="s">
        <v>475</v>
      </c>
    </row>
    <row r="76" ht="11.25">
      <c r="A76" s="206" t="s">
        <v>416</v>
      </c>
    </row>
    <row r="77" ht="11.25">
      <c r="A77" s="206" t="s">
        <v>417</v>
      </c>
    </row>
    <row r="78" ht="11.25">
      <c r="A78" s="206" t="s">
        <v>418</v>
      </c>
    </row>
    <row r="79" ht="11.25">
      <c r="A79" s="206" t="s">
        <v>419</v>
      </c>
    </row>
    <row r="80" ht="11.25">
      <c r="A80" s="206" t="s">
        <v>420</v>
      </c>
    </row>
    <row r="81" ht="11.25">
      <c r="A81" s="206" t="s">
        <v>476</v>
      </c>
    </row>
    <row r="82" ht="11.25">
      <c r="A82" s="206" t="s">
        <v>435</v>
      </c>
    </row>
    <row r="83" ht="11.25">
      <c r="A83" s="206" t="s">
        <v>436</v>
      </c>
    </row>
    <row r="84" ht="11.25">
      <c r="A84" s="206" t="s">
        <v>437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4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6"/>
      <c r="U8" s="36"/>
    </row>
    <row r="9" spans="2:21" s="33" customFormat="1" ht="11.25">
      <c r="B9" s="34"/>
      <c r="C9" s="35"/>
      <c r="D9" s="317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9"/>
      <c r="U9" s="36"/>
    </row>
    <row r="10" spans="2:21" s="33" customFormat="1" ht="11.25">
      <c r="B10" s="34"/>
      <c r="C10" s="35"/>
      <c r="D10" s="317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9"/>
      <c r="U10" s="36"/>
    </row>
    <row r="11" spans="2:21" s="33" customFormat="1" ht="11.25">
      <c r="B11" s="34"/>
      <c r="C11" s="35"/>
      <c r="D11" s="317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36"/>
    </row>
    <row r="12" spans="2:21" s="33" customFormat="1" ht="11.25">
      <c r="B12" s="34"/>
      <c r="C12" s="35"/>
      <c r="D12" s="317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9"/>
      <c r="U12" s="36"/>
    </row>
    <row r="13" spans="2:21" s="33" customFormat="1" ht="11.25">
      <c r="B13" s="34"/>
      <c r="C13" s="35"/>
      <c r="D13" s="317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6"/>
    </row>
    <row r="14" spans="2:21" s="33" customFormat="1" ht="11.25">
      <c r="B14" s="34"/>
      <c r="C14" s="35"/>
      <c r="D14" s="317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9"/>
      <c r="U14" s="36"/>
    </row>
    <row r="15" spans="2:21" s="33" customFormat="1" ht="11.25">
      <c r="B15" s="34"/>
      <c r="C15" s="35"/>
      <c r="D15" s="317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9"/>
      <c r="U15" s="36"/>
    </row>
    <row r="16" spans="2:21" s="33" customFormat="1" ht="11.25">
      <c r="B16" s="34"/>
      <c r="C16" s="35"/>
      <c r="D16" s="317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9"/>
      <c r="U16" s="36"/>
    </row>
    <row r="17" spans="2:21" s="33" customFormat="1" ht="11.25">
      <c r="B17" s="34"/>
      <c r="C17" s="37" t="s">
        <v>2865</v>
      </c>
      <c r="D17" s="317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9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44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7" width="9.140625" style="20" customWidth="1"/>
    <col min="8" max="8" width="43.28125" style="20" customWidth="1"/>
    <col min="9" max="16384" width="9.140625" style="20" customWidth="1"/>
  </cols>
  <sheetData>
    <row r="1" spans="1:3" ht="11.25">
      <c r="A1" s="20" t="s">
        <v>482</v>
      </c>
      <c r="B1" s="20" t="s">
        <v>358</v>
      </c>
      <c r="C1" s="20" t="s">
        <v>1</v>
      </c>
    </row>
    <row r="2" spans="1:5" ht="11.25">
      <c r="A2" s="20" t="s">
        <v>513</v>
      </c>
      <c r="B2" s="20" t="s">
        <v>513</v>
      </c>
      <c r="C2" s="20" t="s">
        <v>514</v>
      </c>
      <c r="D2" s="20" t="s">
        <v>513</v>
      </c>
      <c r="E2" s="20" t="s">
        <v>1379</v>
      </c>
    </row>
    <row r="3" spans="1:5" ht="11.25">
      <c r="A3" s="20" t="s">
        <v>513</v>
      </c>
      <c r="B3" s="20" t="s">
        <v>515</v>
      </c>
      <c r="C3" s="20" t="s">
        <v>516</v>
      </c>
      <c r="D3" s="20" t="s">
        <v>525</v>
      </c>
      <c r="E3" s="20" t="s">
        <v>1380</v>
      </c>
    </row>
    <row r="4" spans="1:5" ht="11.25">
      <c r="A4" s="20" t="s">
        <v>513</v>
      </c>
      <c r="B4" s="20" t="s">
        <v>517</v>
      </c>
      <c r="C4" s="20" t="s">
        <v>518</v>
      </c>
      <c r="D4" s="20" t="s">
        <v>541</v>
      </c>
      <c r="E4" s="20" t="s">
        <v>1381</v>
      </c>
    </row>
    <row r="5" spans="1:5" ht="11.25">
      <c r="A5" s="20" t="s">
        <v>513</v>
      </c>
      <c r="B5" s="20" t="s">
        <v>519</v>
      </c>
      <c r="C5" s="20" t="s">
        <v>520</v>
      </c>
      <c r="D5" s="20" t="s">
        <v>565</v>
      </c>
      <c r="E5" s="20" t="s">
        <v>1382</v>
      </c>
    </row>
    <row r="6" spans="1:5" ht="11.25">
      <c r="A6" s="20" t="s">
        <v>513</v>
      </c>
      <c r="B6" s="20" t="s">
        <v>521</v>
      </c>
      <c r="C6" s="20" t="s">
        <v>522</v>
      </c>
      <c r="D6" s="20" t="s">
        <v>581</v>
      </c>
      <c r="E6" s="20" t="s">
        <v>1383</v>
      </c>
    </row>
    <row r="7" spans="1:5" ht="11.25">
      <c r="A7" s="20" t="s">
        <v>513</v>
      </c>
      <c r="B7" s="20" t="s">
        <v>523</v>
      </c>
      <c r="C7" s="20" t="s">
        <v>524</v>
      </c>
      <c r="D7" s="20" t="s">
        <v>601</v>
      </c>
      <c r="E7" s="20" t="s">
        <v>1384</v>
      </c>
    </row>
    <row r="8" spans="1:5" ht="11.25">
      <c r="A8" s="20" t="s">
        <v>525</v>
      </c>
      <c r="B8" s="20" t="s">
        <v>525</v>
      </c>
      <c r="C8" s="20" t="s">
        <v>526</v>
      </c>
      <c r="D8" s="20" t="s">
        <v>623</v>
      </c>
      <c r="E8" s="20" t="s">
        <v>1385</v>
      </c>
    </row>
    <row r="9" spans="1:5" ht="11.25">
      <c r="A9" s="20" t="s">
        <v>525</v>
      </c>
      <c r="B9" s="20" t="s">
        <v>527</v>
      </c>
      <c r="C9" s="20" t="s">
        <v>528</v>
      </c>
      <c r="D9" s="20" t="s">
        <v>625</v>
      </c>
      <c r="E9" s="20" t="s">
        <v>1386</v>
      </c>
    </row>
    <row r="10" spans="1:5" ht="11.25">
      <c r="A10" s="20" t="s">
        <v>525</v>
      </c>
      <c r="B10" s="20" t="s">
        <v>529</v>
      </c>
      <c r="C10" s="20" t="s">
        <v>530</v>
      </c>
      <c r="D10" s="20" t="s">
        <v>653</v>
      </c>
      <c r="E10" s="20" t="s">
        <v>1387</v>
      </c>
    </row>
    <row r="11" spans="1:5" ht="11.25">
      <c r="A11" s="20" t="s">
        <v>525</v>
      </c>
      <c r="B11" s="20" t="s">
        <v>531</v>
      </c>
      <c r="C11" s="20" t="s">
        <v>532</v>
      </c>
      <c r="D11" s="20" t="s">
        <v>667</v>
      </c>
      <c r="E11" s="20" t="s">
        <v>1388</v>
      </c>
    </row>
    <row r="12" spans="1:5" ht="11.25">
      <c r="A12" s="20" t="s">
        <v>525</v>
      </c>
      <c r="B12" s="20" t="s">
        <v>533</v>
      </c>
      <c r="C12" s="20" t="s">
        <v>534</v>
      </c>
      <c r="D12" s="20" t="s">
        <v>669</v>
      </c>
      <c r="E12" s="20" t="s">
        <v>1389</v>
      </c>
    </row>
    <row r="13" spans="1:5" ht="11.25">
      <c r="A13" s="20" t="s">
        <v>525</v>
      </c>
      <c r="B13" s="20" t="s">
        <v>535</v>
      </c>
      <c r="C13" s="20" t="s">
        <v>536</v>
      </c>
      <c r="D13" s="20" t="s">
        <v>696</v>
      </c>
      <c r="E13" s="20" t="s">
        <v>1390</v>
      </c>
    </row>
    <row r="14" spans="1:5" ht="11.25">
      <c r="A14" s="20" t="s">
        <v>525</v>
      </c>
      <c r="B14" s="20" t="s">
        <v>537</v>
      </c>
      <c r="C14" s="20" t="s">
        <v>538</v>
      </c>
      <c r="D14" s="20" t="s">
        <v>712</v>
      </c>
      <c r="E14" s="20" t="s">
        <v>1391</v>
      </c>
    </row>
    <row r="15" spans="1:5" ht="11.25">
      <c r="A15" s="20" t="s">
        <v>525</v>
      </c>
      <c r="B15" s="20" t="s">
        <v>539</v>
      </c>
      <c r="C15" s="20" t="s">
        <v>540</v>
      </c>
      <c r="D15" s="20" t="s">
        <v>738</v>
      </c>
      <c r="E15" s="20" t="s">
        <v>1392</v>
      </c>
    </row>
    <row r="16" spans="1:5" ht="11.25">
      <c r="A16" s="20" t="s">
        <v>541</v>
      </c>
      <c r="B16" s="20" t="s">
        <v>541</v>
      </c>
      <c r="C16" s="20" t="s">
        <v>542</v>
      </c>
      <c r="D16" s="20" t="s">
        <v>740</v>
      </c>
      <c r="E16" s="20" t="s">
        <v>1393</v>
      </c>
    </row>
    <row r="17" spans="1:5" ht="11.25">
      <c r="A17" s="20" t="s">
        <v>541</v>
      </c>
      <c r="B17" s="20" t="s">
        <v>543</v>
      </c>
      <c r="C17" s="20" t="s">
        <v>544</v>
      </c>
      <c r="D17" s="20" t="s">
        <v>742</v>
      </c>
      <c r="E17" s="20" t="s">
        <v>1394</v>
      </c>
    </row>
    <row r="18" spans="1:5" ht="11.25">
      <c r="A18" s="20" t="s">
        <v>541</v>
      </c>
      <c r="B18" s="20" t="s">
        <v>545</v>
      </c>
      <c r="C18" s="20" t="s">
        <v>546</v>
      </c>
      <c r="D18" s="20" t="s">
        <v>768</v>
      </c>
      <c r="E18" s="20" t="s">
        <v>1395</v>
      </c>
    </row>
    <row r="19" spans="1:5" ht="11.25">
      <c r="A19" s="20" t="s">
        <v>541</v>
      </c>
      <c r="B19" s="20" t="s">
        <v>547</v>
      </c>
      <c r="C19" s="20" t="s">
        <v>548</v>
      </c>
      <c r="D19" s="20" t="s">
        <v>770</v>
      </c>
      <c r="E19" s="20" t="s">
        <v>1396</v>
      </c>
    </row>
    <row r="20" spans="1:5" ht="11.25">
      <c r="A20" s="20" t="s">
        <v>541</v>
      </c>
      <c r="B20" s="20" t="s">
        <v>549</v>
      </c>
      <c r="C20" s="20" t="s">
        <v>550</v>
      </c>
      <c r="D20" s="20" t="s">
        <v>813</v>
      </c>
      <c r="E20" s="20" t="s">
        <v>1397</v>
      </c>
    </row>
    <row r="21" spans="1:5" ht="11.25">
      <c r="A21" s="20" t="s">
        <v>541</v>
      </c>
      <c r="B21" s="20" t="s">
        <v>551</v>
      </c>
      <c r="C21" s="20" t="s">
        <v>552</v>
      </c>
      <c r="D21" s="20" t="s">
        <v>835</v>
      </c>
      <c r="E21" s="20" t="s">
        <v>1398</v>
      </c>
    </row>
    <row r="22" spans="1:5" ht="11.25">
      <c r="A22" s="20" t="s">
        <v>541</v>
      </c>
      <c r="B22" s="20" t="s">
        <v>553</v>
      </c>
      <c r="C22" s="20" t="s">
        <v>554</v>
      </c>
      <c r="D22" s="20" t="s">
        <v>859</v>
      </c>
      <c r="E22" s="20" t="s">
        <v>1399</v>
      </c>
    </row>
    <row r="23" spans="1:5" ht="11.25">
      <c r="A23" s="20" t="s">
        <v>541</v>
      </c>
      <c r="B23" s="20" t="s">
        <v>555</v>
      </c>
      <c r="C23" s="20" t="s">
        <v>556</v>
      </c>
      <c r="D23" s="20" t="s">
        <v>873</v>
      </c>
      <c r="E23" s="20" t="s">
        <v>1400</v>
      </c>
    </row>
    <row r="24" spans="1:5" ht="11.25">
      <c r="A24" s="20" t="s">
        <v>541</v>
      </c>
      <c r="B24" s="20" t="s">
        <v>557</v>
      </c>
      <c r="C24" s="20" t="s">
        <v>558</v>
      </c>
      <c r="D24" s="20" t="s">
        <v>911</v>
      </c>
      <c r="E24" s="20" t="s">
        <v>1401</v>
      </c>
    </row>
    <row r="25" spans="1:5" ht="11.25">
      <c r="A25" s="20" t="s">
        <v>541</v>
      </c>
      <c r="B25" s="20" t="s">
        <v>559</v>
      </c>
      <c r="C25" s="20" t="s">
        <v>560</v>
      </c>
      <c r="D25" s="20" t="s">
        <v>928</v>
      </c>
      <c r="E25" s="20" t="s">
        <v>1402</v>
      </c>
    </row>
    <row r="26" spans="1:5" ht="11.25">
      <c r="A26" s="20" t="s">
        <v>541</v>
      </c>
      <c r="B26" s="20" t="s">
        <v>561</v>
      </c>
      <c r="C26" s="20" t="s">
        <v>562</v>
      </c>
      <c r="D26" s="20" t="s">
        <v>942</v>
      </c>
      <c r="E26" s="20" t="s">
        <v>1403</v>
      </c>
    </row>
    <row r="27" spans="1:5" ht="11.25">
      <c r="A27" s="20" t="s">
        <v>541</v>
      </c>
      <c r="B27" s="20" t="s">
        <v>563</v>
      </c>
      <c r="C27" s="20" t="s">
        <v>564</v>
      </c>
      <c r="D27" s="20" t="s">
        <v>960</v>
      </c>
      <c r="E27" s="20" t="s">
        <v>1404</v>
      </c>
    </row>
    <row r="28" spans="1:5" ht="11.25">
      <c r="A28" s="20" t="s">
        <v>565</v>
      </c>
      <c r="B28" s="20" t="s">
        <v>565</v>
      </c>
      <c r="C28" s="20" t="s">
        <v>566</v>
      </c>
      <c r="D28" s="20" t="s">
        <v>980</v>
      </c>
      <c r="E28" s="20" t="s">
        <v>1405</v>
      </c>
    </row>
    <row r="29" spans="1:5" ht="11.25">
      <c r="A29" s="20" t="s">
        <v>565</v>
      </c>
      <c r="B29" s="20" t="s">
        <v>567</v>
      </c>
      <c r="C29" s="20" t="s">
        <v>568</v>
      </c>
      <c r="D29" s="20" t="s">
        <v>1002</v>
      </c>
      <c r="E29" s="20" t="s">
        <v>1406</v>
      </c>
    </row>
    <row r="30" spans="1:5" ht="11.25">
      <c r="A30" s="20" t="s">
        <v>565</v>
      </c>
      <c r="B30" s="20" t="s">
        <v>569</v>
      </c>
      <c r="C30" s="20" t="s">
        <v>570</v>
      </c>
      <c r="D30" s="20" t="s">
        <v>1021</v>
      </c>
      <c r="E30" s="20" t="s">
        <v>1407</v>
      </c>
    </row>
    <row r="31" spans="1:5" ht="11.25">
      <c r="A31" s="20" t="s">
        <v>565</v>
      </c>
      <c r="B31" s="20" t="s">
        <v>571</v>
      </c>
      <c r="C31" s="20" t="s">
        <v>572</v>
      </c>
      <c r="D31" s="20" t="s">
        <v>1061</v>
      </c>
      <c r="E31" s="20" t="s">
        <v>1408</v>
      </c>
    </row>
    <row r="32" spans="1:5" ht="11.25">
      <c r="A32" s="20" t="s">
        <v>565</v>
      </c>
      <c r="B32" s="20" t="s">
        <v>573</v>
      </c>
      <c r="C32" s="20" t="s">
        <v>574</v>
      </c>
      <c r="D32" s="20" t="s">
        <v>1080</v>
      </c>
      <c r="E32" s="20" t="s">
        <v>1409</v>
      </c>
    </row>
    <row r="33" spans="1:5" ht="11.25">
      <c r="A33" s="20" t="s">
        <v>565</v>
      </c>
      <c r="B33" s="20" t="s">
        <v>575</v>
      </c>
      <c r="C33" s="20" t="s">
        <v>576</v>
      </c>
      <c r="D33" s="20" t="s">
        <v>1096</v>
      </c>
      <c r="E33" s="20" t="s">
        <v>1410</v>
      </c>
    </row>
    <row r="34" spans="1:5" ht="11.25">
      <c r="A34" s="20" t="s">
        <v>565</v>
      </c>
      <c r="B34" s="20" t="s">
        <v>577</v>
      </c>
      <c r="C34" s="20" t="s">
        <v>578</v>
      </c>
      <c r="D34" s="20" t="s">
        <v>1119</v>
      </c>
      <c r="E34" s="20" t="s">
        <v>1411</v>
      </c>
    </row>
    <row r="35" spans="1:5" ht="11.25">
      <c r="A35" s="20" t="s">
        <v>565</v>
      </c>
      <c r="B35" s="20" t="s">
        <v>579</v>
      </c>
      <c r="C35" s="20" t="s">
        <v>580</v>
      </c>
      <c r="D35" s="20" t="s">
        <v>1134</v>
      </c>
      <c r="E35" s="20" t="s">
        <v>1412</v>
      </c>
    </row>
    <row r="36" spans="1:5" ht="11.25">
      <c r="A36" s="20" t="s">
        <v>581</v>
      </c>
      <c r="B36" s="20" t="s">
        <v>581</v>
      </c>
      <c r="C36" s="20" t="s">
        <v>582</v>
      </c>
      <c r="D36" s="20" t="s">
        <v>1149</v>
      </c>
      <c r="E36" s="20" t="s">
        <v>1413</v>
      </c>
    </row>
    <row r="37" spans="1:5" ht="11.25">
      <c r="A37" s="20" t="s">
        <v>581</v>
      </c>
      <c r="B37" s="20" t="s">
        <v>583</v>
      </c>
      <c r="C37" s="20" t="s">
        <v>584</v>
      </c>
      <c r="D37" s="20" t="s">
        <v>1151</v>
      </c>
      <c r="E37" s="20" t="s">
        <v>1414</v>
      </c>
    </row>
    <row r="38" spans="1:5" ht="11.25">
      <c r="A38" s="20" t="s">
        <v>581</v>
      </c>
      <c r="B38" s="20" t="s">
        <v>585</v>
      </c>
      <c r="C38" s="20" t="s">
        <v>586</v>
      </c>
      <c r="D38" s="20" t="s">
        <v>1181</v>
      </c>
      <c r="E38" s="20" t="s">
        <v>1415</v>
      </c>
    </row>
    <row r="39" spans="1:5" ht="11.25">
      <c r="A39" s="20" t="s">
        <v>581</v>
      </c>
      <c r="B39" s="20" t="s">
        <v>587</v>
      </c>
      <c r="C39" s="20" t="s">
        <v>588</v>
      </c>
      <c r="D39" s="20" t="s">
        <v>1206</v>
      </c>
      <c r="E39" s="20" t="s">
        <v>1416</v>
      </c>
    </row>
    <row r="40" spans="1:5" ht="11.25">
      <c r="A40" s="20" t="s">
        <v>581</v>
      </c>
      <c r="B40" s="20" t="s">
        <v>589</v>
      </c>
      <c r="C40" s="20" t="s">
        <v>590</v>
      </c>
      <c r="D40" s="20" t="s">
        <v>1220</v>
      </c>
      <c r="E40" s="20" t="s">
        <v>1417</v>
      </c>
    </row>
    <row r="41" spans="1:5" ht="11.25">
      <c r="A41" s="20" t="s">
        <v>581</v>
      </c>
      <c r="B41" s="20" t="s">
        <v>591</v>
      </c>
      <c r="C41" s="20" t="s">
        <v>592</v>
      </c>
      <c r="D41" s="20" t="s">
        <v>1234</v>
      </c>
      <c r="E41" s="20" t="s">
        <v>1418</v>
      </c>
    </row>
    <row r="42" spans="1:5" ht="11.25">
      <c r="A42" s="20" t="s">
        <v>581</v>
      </c>
      <c r="B42" s="20" t="s">
        <v>593</v>
      </c>
      <c r="C42" s="20" t="s">
        <v>594</v>
      </c>
      <c r="D42" s="20" t="s">
        <v>1254</v>
      </c>
      <c r="E42" s="20" t="s">
        <v>1419</v>
      </c>
    </row>
    <row r="43" spans="1:5" ht="11.25">
      <c r="A43" s="20" t="s">
        <v>581</v>
      </c>
      <c r="B43" s="20" t="s">
        <v>595</v>
      </c>
      <c r="C43" s="20" t="s">
        <v>596</v>
      </c>
      <c r="D43" s="20" t="s">
        <v>1297</v>
      </c>
      <c r="E43" s="20" t="s">
        <v>1420</v>
      </c>
    </row>
    <row r="44" spans="1:5" ht="11.25">
      <c r="A44" s="20" t="s">
        <v>581</v>
      </c>
      <c r="B44" s="20" t="s">
        <v>597</v>
      </c>
      <c r="C44" s="20" t="s">
        <v>598</v>
      </c>
      <c r="D44" s="20" t="s">
        <v>1317</v>
      </c>
      <c r="E44" s="20" t="s">
        <v>1421</v>
      </c>
    </row>
    <row r="45" spans="1:5" ht="11.25">
      <c r="A45" s="20" t="s">
        <v>581</v>
      </c>
      <c r="B45" s="20" t="s">
        <v>599</v>
      </c>
      <c r="C45" s="20" t="s">
        <v>600</v>
      </c>
      <c r="D45" s="20" t="s">
        <v>1329</v>
      </c>
      <c r="E45" s="20" t="s">
        <v>1422</v>
      </c>
    </row>
    <row r="46" spans="1:5" ht="11.25">
      <c r="A46" s="20" t="s">
        <v>601</v>
      </c>
      <c r="B46" s="20" t="s">
        <v>603</v>
      </c>
      <c r="C46" s="20" t="s">
        <v>604</v>
      </c>
      <c r="D46" s="20" t="s">
        <v>1357</v>
      </c>
      <c r="E46" s="20" t="s">
        <v>1423</v>
      </c>
    </row>
    <row r="47" spans="1:3" ht="11.25">
      <c r="A47" s="20" t="s">
        <v>601</v>
      </c>
      <c r="B47" s="20" t="s">
        <v>601</v>
      </c>
      <c r="C47" s="20" t="s">
        <v>602</v>
      </c>
    </row>
    <row r="48" spans="1:3" ht="11.25">
      <c r="A48" s="20" t="s">
        <v>601</v>
      </c>
      <c r="B48" s="20" t="s">
        <v>605</v>
      </c>
      <c r="C48" s="20" t="s">
        <v>606</v>
      </c>
    </row>
    <row r="49" spans="1:3" ht="11.25">
      <c r="A49" s="20" t="s">
        <v>601</v>
      </c>
      <c r="B49" s="20" t="s">
        <v>607</v>
      </c>
      <c r="C49" s="20" t="s">
        <v>608</v>
      </c>
    </row>
    <row r="50" spans="1:3" ht="11.25">
      <c r="A50" s="20" t="s">
        <v>601</v>
      </c>
      <c r="B50" s="20" t="s">
        <v>609</v>
      </c>
      <c r="C50" s="20" t="s">
        <v>610</v>
      </c>
    </row>
    <row r="51" spans="1:3" ht="11.25">
      <c r="A51" s="20" t="s">
        <v>601</v>
      </c>
      <c r="B51" s="20" t="s">
        <v>611</v>
      </c>
      <c r="C51" s="20" t="s">
        <v>612</v>
      </c>
    </row>
    <row r="52" spans="1:3" ht="11.25">
      <c r="A52" s="20" t="s">
        <v>601</v>
      </c>
      <c r="B52" s="20" t="s">
        <v>613</v>
      </c>
      <c r="C52" s="20" t="s">
        <v>614</v>
      </c>
    </row>
    <row r="53" spans="1:3" ht="11.25">
      <c r="A53" s="20" t="s">
        <v>601</v>
      </c>
      <c r="B53" s="20" t="s">
        <v>615</v>
      </c>
      <c r="C53" s="20" t="s">
        <v>616</v>
      </c>
    </row>
    <row r="54" spans="1:3" ht="11.25">
      <c r="A54" s="20" t="s">
        <v>601</v>
      </c>
      <c r="B54" s="20" t="s">
        <v>617</v>
      </c>
      <c r="C54" s="20" t="s">
        <v>618</v>
      </c>
    </row>
    <row r="55" spans="1:3" ht="11.25">
      <c r="A55" s="20" t="s">
        <v>601</v>
      </c>
      <c r="B55" s="20" t="s">
        <v>619</v>
      </c>
      <c r="C55" s="20" t="s">
        <v>620</v>
      </c>
    </row>
    <row r="56" spans="1:3" ht="11.25">
      <c r="A56" s="20" t="s">
        <v>601</v>
      </c>
      <c r="B56" s="20" t="s">
        <v>621</v>
      </c>
      <c r="C56" s="20" t="s">
        <v>622</v>
      </c>
    </row>
    <row r="57" spans="1:3" ht="11.25">
      <c r="A57" s="20" t="s">
        <v>623</v>
      </c>
      <c r="B57" s="20" t="s">
        <v>623</v>
      </c>
      <c r="C57" s="20" t="s">
        <v>624</v>
      </c>
    </row>
    <row r="58" spans="1:3" ht="11.25">
      <c r="A58" s="20" t="s">
        <v>625</v>
      </c>
      <c r="B58" s="20" t="s">
        <v>625</v>
      </c>
      <c r="C58" s="20" t="s">
        <v>626</v>
      </c>
    </row>
    <row r="59" spans="1:3" ht="11.25">
      <c r="A59" s="20" t="s">
        <v>625</v>
      </c>
      <c r="B59" s="20" t="s">
        <v>627</v>
      </c>
      <c r="C59" s="20" t="s">
        <v>628</v>
      </c>
    </row>
    <row r="60" spans="1:3" ht="11.25">
      <c r="A60" s="20" t="s">
        <v>625</v>
      </c>
      <c r="B60" s="20" t="s">
        <v>629</v>
      </c>
      <c r="C60" s="20" t="s">
        <v>630</v>
      </c>
    </row>
    <row r="61" spans="1:3" ht="11.25">
      <c r="A61" s="20" t="s">
        <v>625</v>
      </c>
      <c r="B61" s="20" t="s">
        <v>631</v>
      </c>
      <c r="C61" s="20" t="s">
        <v>632</v>
      </c>
    </row>
    <row r="62" spans="1:3" ht="11.25">
      <c r="A62" s="20" t="s">
        <v>625</v>
      </c>
      <c r="B62" s="20" t="s">
        <v>633</v>
      </c>
      <c r="C62" s="20" t="s">
        <v>634</v>
      </c>
    </row>
    <row r="63" spans="1:3" ht="11.25">
      <c r="A63" s="20" t="s">
        <v>625</v>
      </c>
      <c r="B63" s="20" t="s">
        <v>635</v>
      </c>
      <c r="C63" s="20" t="s">
        <v>636</v>
      </c>
    </row>
    <row r="64" spans="1:3" ht="11.25">
      <c r="A64" s="20" t="s">
        <v>625</v>
      </c>
      <c r="B64" s="20" t="s">
        <v>637</v>
      </c>
      <c r="C64" s="20" t="s">
        <v>638</v>
      </c>
    </row>
    <row r="65" spans="1:3" ht="11.25">
      <c r="A65" s="20" t="s">
        <v>625</v>
      </c>
      <c r="B65" s="20" t="s">
        <v>639</v>
      </c>
      <c r="C65" s="20" t="s">
        <v>640</v>
      </c>
    </row>
    <row r="66" spans="1:3" ht="11.25">
      <c r="A66" s="20" t="s">
        <v>625</v>
      </c>
      <c r="B66" s="20" t="s">
        <v>641</v>
      </c>
      <c r="C66" s="20" t="s">
        <v>642</v>
      </c>
    </row>
    <row r="67" spans="1:3" ht="11.25">
      <c r="A67" s="20" t="s">
        <v>625</v>
      </c>
      <c r="B67" s="20" t="s">
        <v>643</v>
      </c>
      <c r="C67" s="20" t="s">
        <v>644</v>
      </c>
    </row>
    <row r="68" spans="1:3" ht="11.25">
      <c r="A68" s="20" t="s">
        <v>625</v>
      </c>
      <c r="B68" s="20" t="s">
        <v>645</v>
      </c>
      <c r="C68" s="20" t="s">
        <v>646</v>
      </c>
    </row>
    <row r="69" spans="1:3" ht="11.25">
      <c r="A69" s="20" t="s">
        <v>625</v>
      </c>
      <c r="B69" s="20" t="s">
        <v>647</v>
      </c>
      <c r="C69" s="20" t="s">
        <v>648</v>
      </c>
    </row>
    <row r="70" spans="1:3" ht="11.25">
      <c r="A70" s="20" t="s">
        <v>625</v>
      </c>
      <c r="B70" s="20" t="s">
        <v>649</v>
      </c>
      <c r="C70" s="20" t="s">
        <v>650</v>
      </c>
    </row>
    <row r="71" spans="1:3" ht="11.25">
      <c r="A71" s="20" t="s">
        <v>625</v>
      </c>
      <c r="B71" s="20" t="s">
        <v>651</v>
      </c>
      <c r="C71" s="20" t="s">
        <v>652</v>
      </c>
    </row>
    <row r="72" spans="1:3" ht="11.25">
      <c r="A72" s="20" t="s">
        <v>653</v>
      </c>
      <c r="B72" s="20" t="s">
        <v>655</v>
      </c>
      <c r="C72" s="20" t="s">
        <v>656</v>
      </c>
    </row>
    <row r="73" spans="1:3" ht="11.25">
      <c r="A73" s="20" t="s">
        <v>653</v>
      </c>
      <c r="B73" s="20" t="s">
        <v>657</v>
      </c>
      <c r="C73" s="20" t="s">
        <v>658</v>
      </c>
    </row>
    <row r="74" spans="1:3" ht="11.25">
      <c r="A74" s="20" t="s">
        <v>653</v>
      </c>
      <c r="B74" s="20" t="s">
        <v>653</v>
      </c>
      <c r="C74" s="20" t="s">
        <v>654</v>
      </c>
    </row>
    <row r="75" spans="1:3" ht="11.25">
      <c r="A75" s="20" t="s">
        <v>653</v>
      </c>
      <c r="B75" s="20" t="s">
        <v>659</v>
      </c>
      <c r="C75" s="20" t="s">
        <v>660</v>
      </c>
    </row>
    <row r="76" spans="1:3" ht="11.25">
      <c r="A76" s="20" t="s">
        <v>653</v>
      </c>
      <c r="B76" s="20" t="s">
        <v>661</v>
      </c>
      <c r="C76" s="20" t="s">
        <v>662</v>
      </c>
    </row>
    <row r="77" spans="1:3" ht="11.25">
      <c r="A77" s="20" t="s">
        <v>653</v>
      </c>
      <c r="B77" s="20" t="s">
        <v>663</v>
      </c>
      <c r="C77" s="20" t="s">
        <v>664</v>
      </c>
    </row>
    <row r="78" spans="1:3" ht="11.25">
      <c r="A78" s="20" t="s">
        <v>653</v>
      </c>
      <c r="B78" s="20" t="s">
        <v>665</v>
      </c>
      <c r="C78" s="20" t="s">
        <v>666</v>
      </c>
    </row>
    <row r="79" spans="1:3" ht="11.25">
      <c r="A79" s="20" t="s">
        <v>667</v>
      </c>
      <c r="B79" s="20" t="s">
        <v>667</v>
      </c>
      <c r="C79" s="20" t="s">
        <v>668</v>
      </c>
    </row>
    <row r="80" spans="1:3" ht="11.25">
      <c r="A80" s="20" t="s">
        <v>669</v>
      </c>
      <c r="B80" s="20" t="s">
        <v>671</v>
      </c>
      <c r="C80" s="20" t="s">
        <v>672</v>
      </c>
    </row>
    <row r="81" spans="1:3" ht="11.25">
      <c r="A81" s="20" t="s">
        <v>669</v>
      </c>
      <c r="B81" s="20" t="s">
        <v>669</v>
      </c>
      <c r="C81" s="20" t="s">
        <v>670</v>
      </c>
    </row>
    <row r="82" spans="1:3" ht="11.25">
      <c r="A82" s="20" t="s">
        <v>669</v>
      </c>
      <c r="B82" s="20" t="s">
        <v>673</v>
      </c>
      <c r="C82" s="20" t="s">
        <v>674</v>
      </c>
    </row>
    <row r="83" spans="1:3" ht="11.25">
      <c r="A83" s="20" t="s">
        <v>669</v>
      </c>
      <c r="B83" s="20" t="s">
        <v>675</v>
      </c>
      <c r="C83" s="20" t="s">
        <v>676</v>
      </c>
    </row>
    <row r="84" spans="1:3" ht="11.25">
      <c r="A84" s="20" t="s">
        <v>669</v>
      </c>
      <c r="B84" s="20" t="s">
        <v>609</v>
      </c>
      <c r="C84" s="20" t="s">
        <v>677</v>
      </c>
    </row>
    <row r="85" spans="1:3" ht="11.25">
      <c r="A85" s="20" t="s">
        <v>669</v>
      </c>
      <c r="B85" s="20" t="s">
        <v>678</v>
      </c>
      <c r="C85" s="20" t="s">
        <v>679</v>
      </c>
    </row>
    <row r="86" spans="1:3" ht="11.25">
      <c r="A86" s="20" t="s">
        <v>669</v>
      </c>
      <c r="B86" s="20" t="s">
        <v>680</v>
      </c>
      <c r="C86" s="20" t="s">
        <v>681</v>
      </c>
    </row>
    <row r="87" spans="1:3" ht="11.25">
      <c r="A87" s="20" t="s">
        <v>669</v>
      </c>
      <c r="B87" s="20" t="s">
        <v>682</v>
      </c>
      <c r="C87" s="20" t="s">
        <v>683</v>
      </c>
    </row>
    <row r="88" spans="1:3" ht="11.25">
      <c r="A88" s="20" t="s">
        <v>669</v>
      </c>
      <c r="B88" s="20" t="s">
        <v>684</v>
      </c>
      <c r="C88" s="20" t="s">
        <v>685</v>
      </c>
    </row>
    <row r="89" spans="1:3" ht="11.25">
      <c r="A89" s="20" t="s">
        <v>669</v>
      </c>
      <c r="B89" s="20" t="s">
        <v>686</v>
      </c>
      <c r="C89" s="20" t="s">
        <v>687</v>
      </c>
    </row>
    <row r="90" spans="1:3" ht="11.25">
      <c r="A90" s="20" t="s">
        <v>669</v>
      </c>
      <c r="B90" s="20" t="s">
        <v>688</v>
      </c>
      <c r="C90" s="20" t="s">
        <v>689</v>
      </c>
    </row>
    <row r="91" spans="1:3" ht="11.25">
      <c r="A91" s="20" t="s">
        <v>669</v>
      </c>
      <c r="B91" s="20" t="s">
        <v>690</v>
      </c>
      <c r="C91" s="20" t="s">
        <v>691</v>
      </c>
    </row>
    <row r="92" spans="1:3" ht="11.25">
      <c r="A92" s="20" t="s">
        <v>669</v>
      </c>
      <c r="B92" s="20" t="s">
        <v>692</v>
      </c>
      <c r="C92" s="20" t="s">
        <v>693</v>
      </c>
    </row>
    <row r="93" spans="1:3" ht="11.25">
      <c r="A93" s="20" t="s">
        <v>669</v>
      </c>
      <c r="B93" s="20" t="s">
        <v>694</v>
      </c>
      <c r="C93" s="20" t="s">
        <v>695</v>
      </c>
    </row>
    <row r="94" spans="1:3" ht="11.25">
      <c r="A94" s="20" t="s">
        <v>696</v>
      </c>
      <c r="B94" s="20" t="s">
        <v>698</v>
      </c>
      <c r="C94" s="20" t="s">
        <v>699</v>
      </c>
    </row>
    <row r="95" spans="1:3" ht="11.25">
      <c r="A95" s="20" t="s">
        <v>696</v>
      </c>
      <c r="B95" s="20" t="s">
        <v>696</v>
      </c>
      <c r="C95" s="20" t="s">
        <v>697</v>
      </c>
    </row>
    <row r="96" spans="1:3" ht="11.25">
      <c r="A96" s="20" t="s">
        <v>696</v>
      </c>
      <c r="B96" s="20" t="s">
        <v>700</v>
      </c>
      <c r="C96" s="20" t="s">
        <v>701</v>
      </c>
    </row>
    <row r="97" spans="1:3" ht="11.25">
      <c r="A97" s="20" t="s">
        <v>696</v>
      </c>
      <c r="B97" s="20" t="s">
        <v>702</v>
      </c>
      <c r="C97" s="20" t="s">
        <v>703</v>
      </c>
    </row>
    <row r="98" spans="1:3" ht="11.25">
      <c r="A98" s="20" t="s">
        <v>696</v>
      </c>
      <c r="B98" s="20" t="s">
        <v>704</v>
      </c>
      <c r="C98" s="20" t="s">
        <v>705</v>
      </c>
    </row>
    <row r="99" spans="1:3" ht="11.25">
      <c r="A99" s="20" t="s">
        <v>696</v>
      </c>
      <c r="B99" s="20" t="s">
        <v>706</v>
      </c>
      <c r="C99" s="20" t="s">
        <v>707</v>
      </c>
    </row>
    <row r="100" spans="1:3" ht="11.25">
      <c r="A100" s="20" t="s">
        <v>696</v>
      </c>
      <c r="B100" s="20" t="s">
        <v>708</v>
      </c>
      <c r="C100" s="20" t="s">
        <v>709</v>
      </c>
    </row>
    <row r="101" spans="1:3" ht="11.25">
      <c r="A101" s="20" t="s">
        <v>696</v>
      </c>
      <c r="B101" s="20" t="s">
        <v>710</v>
      </c>
      <c r="C101" s="20" t="s">
        <v>711</v>
      </c>
    </row>
    <row r="102" spans="1:3" ht="11.25">
      <c r="A102" s="20" t="s">
        <v>712</v>
      </c>
      <c r="B102" s="20" t="s">
        <v>714</v>
      </c>
      <c r="C102" s="20" t="s">
        <v>715</v>
      </c>
    </row>
    <row r="103" spans="1:3" ht="11.25">
      <c r="A103" s="20" t="s">
        <v>712</v>
      </c>
      <c r="B103" s="20" t="s">
        <v>716</v>
      </c>
      <c r="C103" s="20" t="s">
        <v>717</v>
      </c>
    </row>
    <row r="104" spans="1:3" ht="11.25">
      <c r="A104" s="20" t="s">
        <v>712</v>
      </c>
      <c r="B104" s="20" t="s">
        <v>718</v>
      </c>
      <c r="C104" s="20" t="s">
        <v>719</v>
      </c>
    </row>
    <row r="105" spans="1:3" ht="11.25">
      <c r="A105" s="20" t="s">
        <v>712</v>
      </c>
      <c r="B105" s="20" t="s">
        <v>720</v>
      </c>
      <c r="C105" s="20" t="s">
        <v>721</v>
      </c>
    </row>
    <row r="106" spans="1:3" ht="11.25">
      <c r="A106" s="20" t="s">
        <v>712</v>
      </c>
      <c r="B106" s="20" t="s">
        <v>722</v>
      </c>
      <c r="C106" s="20" t="s">
        <v>723</v>
      </c>
    </row>
    <row r="107" spans="1:3" ht="11.25">
      <c r="A107" s="20" t="s">
        <v>712</v>
      </c>
      <c r="B107" s="20" t="s">
        <v>712</v>
      </c>
      <c r="C107" s="20" t="s">
        <v>713</v>
      </c>
    </row>
    <row r="108" spans="1:3" ht="11.25">
      <c r="A108" s="20" t="s">
        <v>712</v>
      </c>
      <c r="B108" s="20" t="s">
        <v>724</v>
      </c>
      <c r="C108" s="20" t="s">
        <v>725</v>
      </c>
    </row>
    <row r="109" spans="1:3" ht="11.25">
      <c r="A109" s="20" t="s">
        <v>712</v>
      </c>
      <c r="B109" s="20" t="s">
        <v>726</v>
      </c>
      <c r="C109" s="20" t="s">
        <v>727</v>
      </c>
    </row>
    <row r="110" spans="1:3" ht="11.25">
      <c r="A110" s="20" t="s">
        <v>712</v>
      </c>
      <c r="B110" s="20" t="s">
        <v>728</v>
      </c>
      <c r="C110" s="20" t="s">
        <v>729</v>
      </c>
    </row>
    <row r="111" spans="1:3" ht="11.25">
      <c r="A111" s="20" t="s">
        <v>712</v>
      </c>
      <c r="B111" s="20" t="s">
        <v>730</v>
      </c>
      <c r="C111" s="20" t="s">
        <v>731</v>
      </c>
    </row>
    <row r="112" spans="1:3" ht="11.25">
      <c r="A112" s="20" t="s">
        <v>712</v>
      </c>
      <c r="B112" s="20" t="s">
        <v>732</v>
      </c>
      <c r="C112" s="20" t="s">
        <v>733</v>
      </c>
    </row>
    <row r="113" spans="1:3" ht="11.25">
      <c r="A113" s="20" t="s">
        <v>712</v>
      </c>
      <c r="B113" s="20" t="s">
        <v>734</v>
      </c>
      <c r="C113" s="20" t="s">
        <v>735</v>
      </c>
    </row>
    <row r="114" spans="1:3" ht="11.25">
      <c r="A114" s="20" t="s">
        <v>712</v>
      </c>
      <c r="B114" s="20" t="s">
        <v>736</v>
      </c>
      <c r="C114" s="20" t="s">
        <v>737</v>
      </c>
    </row>
    <row r="115" spans="1:3" ht="11.25">
      <c r="A115" s="20" t="s">
        <v>738</v>
      </c>
      <c r="B115" s="20" t="s">
        <v>738</v>
      </c>
      <c r="C115" s="20" t="s">
        <v>739</v>
      </c>
    </row>
    <row r="116" spans="1:3" ht="11.25">
      <c r="A116" s="20" t="s">
        <v>740</v>
      </c>
      <c r="B116" s="20" t="s">
        <v>740</v>
      </c>
      <c r="C116" s="20" t="s">
        <v>741</v>
      </c>
    </row>
    <row r="117" spans="1:3" ht="11.25">
      <c r="A117" s="20" t="s">
        <v>742</v>
      </c>
      <c r="B117" s="20" t="s">
        <v>744</v>
      </c>
      <c r="C117" s="20" t="s">
        <v>745</v>
      </c>
    </row>
    <row r="118" spans="1:3" ht="11.25">
      <c r="A118" s="20" t="s">
        <v>742</v>
      </c>
      <c r="B118" s="20" t="s">
        <v>742</v>
      </c>
      <c r="C118" s="20" t="s">
        <v>743</v>
      </c>
    </row>
    <row r="119" spans="1:3" ht="11.25">
      <c r="A119" s="20" t="s">
        <v>742</v>
      </c>
      <c r="B119" s="20" t="s">
        <v>746</v>
      </c>
      <c r="C119" s="20" t="s">
        <v>747</v>
      </c>
    </row>
    <row r="120" spans="1:3" ht="11.25">
      <c r="A120" s="20" t="s">
        <v>742</v>
      </c>
      <c r="B120" s="20" t="s">
        <v>748</v>
      </c>
      <c r="C120" s="20" t="s">
        <v>749</v>
      </c>
    </row>
    <row r="121" spans="1:3" ht="11.25">
      <c r="A121" s="20" t="s">
        <v>742</v>
      </c>
      <c r="B121" s="20" t="s">
        <v>750</v>
      </c>
      <c r="C121" s="20" t="s">
        <v>751</v>
      </c>
    </row>
    <row r="122" spans="1:3" ht="11.25">
      <c r="A122" s="20" t="s">
        <v>742</v>
      </c>
      <c r="B122" s="20" t="s">
        <v>752</v>
      </c>
      <c r="C122" s="20" t="s">
        <v>753</v>
      </c>
    </row>
    <row r="123" spans="1:3" ht="11.25">
      <c r="A123" s="20" t="s">
        <v>742</v>
      </c>
      <c r="B123" s="20" t="s">
        <v>557</v>
      </c>
      <c r="C123" s="20" t="s">
        <v>754</v>
      </c>
    </row>
    <row r="124" spans="1:3" ht="11.25">
      <c r="A124" s="20" t="s">
        <v>742</v>
      </c>
      <c r="B124" s="20" t="s">
        <v>755</v>
      </c>
      <c r="C124" s="20" t="s">
        <v>756</v>
      </c>
    </row>
    <row r="125" spans="1:3" ht="11.25">
      <c r="A125" s="20" t="s">
        <v>742</v>
      </c>
      <c r="B125" s="20" t="s">
        <v>757</v>
      </c>
      <c r="C125" s="20" t="s">
        <v>758</v>
      </c>
    </row>
    <row r="126" spans="1:3" ht="11.25">
      <c r="A126" s="20" t="s">
        <v>742</v>
      </c>
      <c r="B126" s="20" t="s">
        <v>759</v>
      </c>
      <c r="C126" s="20" t="s">
        <v>760</v>
      </c>
    </row>
    <row r="127" spans="1:3" ht="11.25">
      <c r="A127" s="20" t="s">
        <v>742</v>
      </c>
      <c r="B127" s="20" t="s">
        <v>761</v>
      </c>
      <c r="C127" s="20" t="s">
        <v>762</v>
      </c>
    </row>
    <row r="128" spans="1:3" ht="11.25">
      <c r="A128" s="20" t="s">
        <v>742</v>
      </c>
      <c r="B128" s="20" t="s">
        <v>763</v>
      </c>
      <c r="C128" s="20" t="s">
        <v>764</v>
      </c>
    </row>
    <row r="129" spans="1:3" ht="11.25">
      <c r="A129" s="20" t="s">
        <v>742</v>
      </c>
      <c r="B129" s="20" t="s">
        <v>694</v>
      </c>
      <c r="C129" s="20" t="s">
        <v>765</v>
      </c>
    </row>
    <row r="130" spans="1:3" ht="11.25">
      <c r="A130" s="20" t="s">
        <v>742</v>
      </c>
      <c r="B130" s="20" t="s">
        <v>766</v>
      </c>
      <c r="C130" s="20" t="s">
        <v>767</v>
      </c>
    </row>
    <row r="131" spans="1:3" ht="11.25">
      <c r="A131" s="20" t="s">
        <v>768</v>
      </c>
      <c r="B131" s="20" t="s">
        <v>768</v>
      </c>
      <c r="C131" s="20" t="s">
        <v>769</v>
      </c>
    </row>
    <row r="132" spans="1:3" ht="11.25">
      <c r="A132" s="20" t="s">
        <v>770</v>
      </c>
      <c r="B132" s="20" t="s">
        <v>772</v>
      </c>
      <c r="C132" s="20" t="s">
        <v>773</v>
      </c>
    </row>
    <row r="133" spans="1:3" ht="11.25">
      <c r="A133" s="20" t="s">
        <v>770</v>
      </c>
      <c r="B133" s="20" t="s">
        <v>774</v>
      </c>
      <c r="C133" s="20" t="s">
        <v>775</v>
      </c>
    </row>
    <row r="134" spans="1:3" ht="11.25">
      <c r="A134" s="20" t="s">
        <v>770</v>
      </c>
      <c r="B134" s="20" t="s">
        <v>776</v>
      </c>
      <c r="C134" s="20" t="s">
        <v>777</v>
      </c>
    </row>
    <row r="135" spans="1:3" ht="11.25">
      <c r="A135" s="20" t="s">
        <v>770</v>
      </c>
      <c r="B135" s="20" t="s">
        <v>778</v>
      </c>
      <c r="C135" s="20" t="s">
        <v>779</v>
      </c>
    </row>
    <row r="136" spans="1:3" ht="11.25">
      <c r="A136" s="20" t="s">
        <v>770</v>
      </c>
      <c r="B136" s="20" t="s">
        <v>780</v>
      </c>
      <c r="C136" s="20" t="s">
        <v>781</v>
      </c>
    </row>
    <row r="137" spans="1:3" ht="11.25">
      <c r="A137" s="20" t="s">
        <v>770</v>
      </c>
      <c r="B137" s="20" t="s">
        <v>782</v>
      </c>
      <c r="C137" s="20" t="s">
        <v>783</v>
      </c>
    </row>
    <row r="138" spans="1:3" ht="11.25">
      <c r="A138" s="20" t="s">
        <v>770</v>
      </c>
      <c r="B138" s="20" t="s">
        <v>784</v>
      </c>
      <c r="C138" s="20" t="s">
        <v>785</v>
      </c>
    </row>
    <row r="139" spans="1:3" ht="11.25">
      <c r="A139" s="20" t="s">
        <v>770</v>
      </c>
      <c r="B139" s="20" t="s">
        <v>770</v>
      </c>
      <c r="C139" s="20" t="s">
        <v>771</v>
      </c>
    </row>
    <row r="140" spans="1:3" ht="11.25">
      <c r="A140" s="20" t="s">
        <v>770</v>
      </c>
      <c r="B140" s="20" t="s">
        <v>786</v>
      </c>
      <c r="C140" s="20" t="s">
        <v>787</v>
      </c>
    </row>
    <row r="141" spans="1:3" ht="11.25">
      <c r="A141" s="20" t="s">
        <v>770</v>
      </c>
      <c r="B141" s="20" t="s">
        <v>788</v>
      </c>
      <c r="C141" s="20" t="s">
        <v>789</v>
      </c>
    </row>
    <row r="142" spans="1:3" ht="11.25">
      <c r="A142" s="20" t="s">
        <v>770</v>
      </c>
      <c r="B142" s="20" t="s">
        <v>790</v>
      </c>
      <c r="C142" s="20" t="s">
        <v>791</v>
      </c>
    </row>
    <row r="143" spans="1:3" ht="11.25">
      <c r="A143" s="20" t="s">
        <v>770</v>
      </c>
      <c r="B143" s="20" t="s">
        <v>792</v>
      </c>
      <c r="C143" s="20" t="s">
        <v>793</v>
      </c>
    </row>
    <row r="144" spans="1:3" ht="11.25">
      <c r="A144" s="20" t="s">
        <v>770</v>
      </c>
      <c r="B144" s="20" t="s">
        <v>794</v>
      </c>
      <c r="C144" s="20" t="s">
        <v>795</v>
      </c>
    </row>
    <row r="145" spans="1:3" ht="11.25">
      <c r="A145" s="20" t="s">
        <v>770</v>
      </c>
      <c r="B145" s="20" t="s">
        <v>796</v>
      </c>
      <c r="C145" s="20" t="s">
        <v>797</v>
      </c>
    </row>
    <row r="146" spans="1:3" ht="11.25">
      <c r="A146" s="20" t="s">
        <v>770</v>
      </c>
      <c r="B146" s="20" t="s">
        <v>798</v>
      </c>
      <c r="C146" s="20" t="s">
        <v>799</v>
      </c>
    </row>
    <row r="147" spans="1:3" ht="11.25">
      <c r="A147" s="20" t="s">
        <v>770</v>
      </c>
      <c r="B147" s="20" t="s">
        <v>800</v>
      </c>
      <c r="C147" s="20" t="s">
        <v>801</v>
      </c>
    </row>
    <row r="148" spans="1:3" ht="11.25">
      <c r="A148" s="20" t="s">
        <v>770</v>
      </c>
      <c r="B148" s="20" t="s">
        <v>573</v>
      </c>
      <c r="C148" s="20" t="s">
        <v>802</v>
      </c>
    </row>
    <row r="149" spans="1:3" ht="11.25">
      <c r="A149" s="20" t="s">
        <v>770</v>
      </c>
      <c r="B149" s="20" t="s">
        <v>803</v>
      </c>
      <c r="C149" s="20" t="s">
        <v>804</v>
      </c>
    </row>
    <row r="150" spans="1:3" ht="11.25">
      <c r="A150" s="20" t="s">
        <v>770</v>
      </c>
      <c r="B150" s="20" t="s">
        <v>805</v>
      </c>
      <c r="C150" s="20" t="s">
        <v>806</v>
      </c>
    </row>
    <row r="151" spans="1:3" ht="11.25">
      <c r="A151" s="20" t="s">
        <v>770</v>
      </c>
      <c r="B151" s="20" t="s">
        <v>807</v>
      </c>
      <c r="C151" s="20" t="s">
        <v>808</v>
      </c>
    </row>
    <row r="152" spans="1:3" ht="11.25">
      <c r="A152" s="20" t="s">
        <v>770</v>
      </c>
      <c r="B152" s="20" t="s">
        <v>809</v>
      </c>
      <c r="C152" s="20" t="s">
        <v>810</v>
      </c>
    </row>
    <row r="153" spans="1:3" ht="11.25">
      <c r="A153" s="20" t="s">
        <v>770</v>
      </c>
      <c r="B153" s="20" t="s">
        <v>811</v>
      </c>
      <c r="C153" s="20" t="s">
        <v>812</v>
      </c>
    </row>
    <row r="154" spans="1:3" ht="11.25">
      <c r="A154" s="20" t="s">
        <v>813</v>
      </c>
      <c r="B154" s="20" t="s">
        <v>815</v>
      </c>
      <c r="C154" s="20" t="s">
        <v>816</v>
      </c>
    </row>
    <row r="155" spans="1:3" ht="11.25">
      <c r="A155" s="20" t="s">
        <v>813</v>
      </c>
      <c r="B155" s="20" t="s">
        <v>817</v>
      </c>
      <c r="C155" s="20" t="s">
        <v>818</v>
      </c>
    </row>
    <row r="156" spans="1:3" ht="11.25">
      <c r="A156" s="20" t="s">
        <v>813</v>
      </c>
      <c r="B156" s="20" t="s">
        <v>819</v>
      </c>
      <c r="C156" s="20" t="s">
        <v>820</v>
      </c>
    </row>
    <row r="157" spans="1:3" ht="11.25">
      <c r="A157" s="20" t="s">
        <v>813</v>
      </c>
      <c r="B157" s="20" t="s">
        <v>821</v>
      </c>
      <c r="C157" s="20" t="s">
        <v>822</v>
      </c>
    </row>
    <row r="158" spans="1:3" ht="11.25">
      <c r="A158" s="20" t="s">
        <v>813</v>
      </c>
      <c r="B158" s="20" t="s">
        <v>823</v>
      </c>
      <c r="C158" s="20" t="s">
        <v>824</v>
      </c>
    </row>
    <row r="159" spans="1:3" ht="11.25">
      <c r="A159" s="20" t="s">
        <v>813</v>
      </c>
      <c r="B159" s="20" t="s">
        <v>825</v>
      </c>
      <c r="C159" s="20" t="s">
        <v>826</v>
      </c>
    </row>
    <row r="160" spans="1:3" ht="11.25">
      <c r="A160" s="20" t="s">
        <v>813</v>
      </c>
      <c r="B160" s="20" t="s">
        <v>813</v>
      </c>
      <c r="C160" s="20" t="s">
        <v>814</v>
      </c>
    </row>
    <row r="161" spans="1:3" ht="11.25">
      <c r="A161" s="20" t="s">
        <v>813</v>
      </c>
      <c r="B161" s="20" t="s">
        <v>827</v>
      </c>
      <c r="C161" s="20" t="s">
        <v>828</v>
      </c>
    </row>
    <row r="162" spans="1:3" ht="11.25">
      <c r="A162" s="20" t="s">
        <v>813</v>
      </c>
      <c r="B162" s="20" t="s">
        <v>829</v>
      </c>
      <c r="C162" s="20" t="s">
        <v>830</v>
      </c>
    </row>
    <row r="163" spans="1:3" ht="11.25">
      <c r="A163" s="20" t="s">
        <v>813</v>
      </c>
      <c r="B163" s="20" t="s">
        <v>831</v>
      </c>
      <c r="C163" s="20" t="s">
        <v>832</v>
      </c>
    </row>
    <row r="164" spans="1:3" ht="11.25">
      <c r="A164" s="20" t="s">
        <v>813</v>
      </c>
      <c r="B164" s="20" t="s">
        <v>833</v>
      </c>
      <c r="C164" s="20" t="s">
        <v>834</v>
      </c>
    </row>
    <row r="165" spans="1:3" ht="11.25">
      <c r="A165" s="20" t="s">
        <v>835</v>
      </c>
      <c r="B165" s="20" t="s">
        <v>837</v>
      </c>
      <c r="C165" s="20" t="s">
        <v>838</v>
      </c>
    </row>
    <row r="166" spans="1:3" ht="11.25">
      <c r="A166" s="20" t="s">
        <v>835</v>
      </c>
      <c r="B166" s="20" t="s">
        <v>839</v>
      </c>
      <c r="C166" s="20" t="s">
        <v>840</v>
      </c>
    </row>
    <row r="167" spans="1:3" ht="11.25">
      <c r="A167" s="20" t="s">
        <v>835</v>
      </c>
      <c r="B167" s="20" t="s">
        <v>841</v>
      </c>
      <c r="C167" s="20" t="s">
        <v>842</v>
      </c>
    </row>
    <row r="168" spans="1:3" ht="11.25">
      <c r="A168" s="20" t="s">
        <v>835</v>
      </c>
      <c r="B168" s="20" t="s">
        <v>843</v>
      </c>
      <c r="C168" s="20" t="s">
        <v>844</v>
      </c>
    </row>
    <row r="169" spans="1:3" ht="11.25">
      <c r="A169" s="20" t="s">
        <v>835</v>
      </c>
      <c r="B169" s="20" t="s">
        <v>845</v>
      </c>
      <c r="C169" s="20" t="s">
        <v>846</v>
      </c>
    </row>
    <row r="170" spans="1:3" ht="11.25">
      <c r="A170" s="20" t="s">
        <v>835</v>
      </c>
      <c r="B170" s="20" t="s">
        <v>847</v>
      </c>
      <c r="C170" s="20" t="s">
        <v>848</v>
      </c>
    </row>
    <row r="171" spans="1:3" ht="11.25">
      <c r="A171" s="20" t="s">
        <v>835</v>
      </c>
      <c r="B171" s="20" t="s">
        <v>849</v>
      </c>
      <c r="C171" s="20" t="s">
        <v>850</v>
      </c>
    </row>
    <row r="172" spans="1:3" ht="11.25">
      <c r="A172" s="20" t="s">
        <v>835</v>
      </c>
      <c r="B172" s="20" t="s">
        <v>851</v>
      </c>
      <c r="C172" s="20" t="s">
        <v>852</v>
      </c>
    </row>
    <row r="173" spans="1:3" ht="11.25">
      <c r="A173" s="20" t="s">
        <v>835</v>
      </c>
      <c r="B173" s="20" t="s">
        <v>835</v>
      </c>
      <c r="C173" s="20" t="s">
        <v>836</v>
      </c>
    </row>
    <row r="174" spans="1:3" ht="11.25">
      <c r="A174" s="20" t="s">
        <v>835</v>
      </c>
      <c r="B174" s="20" t="s">
        <v>853</v>
      </c>
      <c r="C174" s="20" t="s">
        <v>854</v>
      </c>
    </row>
    <row r="175" spans="1:3" ht="11.25">
      <c r="A175" s="20" t="s">
        <v>835</v>
      </c>
      <c r="B175" s="20" t="s">
        <v>855</v>
      </c>
      <c r="C175" s="20" t="s">
        <v>856</v>
      </c>
    </row>
    <row r="176" spans="1:3" ht="11.25">
      <c r="A176" s="20" t="s">
        <v>835</v>
      </c>
      <c r="B176" s="20" t="s">
        <v>857</v>
      </c>
      <c r="C176" s="20" t="s">
        <v>858</v>
      </c>
    </row>
    <row r="177" spans="1:3" ht="11.25">
      <c r="A177" s="20" t="s">
        <v>859</v>
      </c>
      <c r="B177" s="20" t="s">
        <v>861</v>
      </c>
      <c r="C177" s="20" t="s">
        <v>862</v>
      </c>
    </row>
    <row r="178" spans="1:3" ht="11.25">
      <c r="A178" s="20" t="s">
        <v>859</v>
      </c>
      <c r="B178" s="20" t="s">
        <v>863</v>
      </c>
      <c r="C178" s="20" t="s">
        <v>864</v>
      </c>
    </row>
    <row r="179" spans="1:3" ht="11.25">
      <c r="A179" s="20" t="s">
        <v>859</v>
      </c>
      <c r="B179" s="20" t="s">
        <v>859</v>
      </c>
      <c r="C179" s="20" t="s">
        <v>860</v>
      </c>
    </row>
    <row r="180" spans="1:3" ht="11.25">
      <c r="A180" s="20" t="s">
        <v>859</v>
      </c>
      <c r="B180" s="20" t="s">
        <v>865</v>
      </c>
      <c r="C180" s="20" t="s">
        <v>866</v>
      </c>
    </row>
    <row r="181" spans="1:3" ht="11.25">
      <c r="A181" s="20" t="s">
        <v>859</v>
      </c>
      <c r="B181" s="20" t="s">
        <v>867</v>
      </c>
      <c r="C181" s="20" t="s">
        <v>868</v>
      </c>
    </row>
    <row r="182" spans="1:3" ht="11.25">
      <c r="A182" s="20" t="s">
        <v>859</v>
      </c>
      <c r="B182" s="20" t="s">
        <v>869</v>
      </c>
      <c r="C182" s="20" t="s">
        <v>870</v>
      </c>
    </row>
    <row r="183" spans="1:3" ht="11.25">
      <c r="A183" s="20" t="s">
        <v>859</v>
      </c>
      <c r="B183" s="20" t="s">
        <v>871</v>
      </c>
      <c r="C183" s="20" t="s">
        <v>872</v>
      </c>
    </row>
    <row r="184" spans="1:3" ht="11.25">
      <c r="A184" s="20" t="s">
        <v>873</v>
      </c>
      <c r="B184" s="20" t="s">
        <v>875</v>
      </c>
      <c r="C184" s="20" t="s">
        <v>876</v>
      </c>
    </row>
    <row r="185" spans="1:3" ht="11.25">
      <c r="A185" s="20" t="s">
        <v>873</v>
      </c>
      <c r="B185" s="20" t="s">
        <v>877</v>
      </c>
      <c r="C185" s="20" t="s">
        <v>878</v>
      </c>
    </row>
    <row r="186" spans="1:3" ht="11.25">
      <c r="A186" s="20" t="s">
        <v>873</v>
      </c>
      <c r="B186" s="20" t="s">
        <v>879</v>
      </c>
      <c r="C186" s="20" t="s">
        <v>880</v>
      </c>
    </row>
    <row r="187" spans="1:3" ht="11.25">
      <c r="A187" s="20" t="s">
        <v>873</v>
      </c>
      <c r="B187" s="20" t="s">
        <v>881</v>
      </c>
      <c r="C187" s="20" t="s">
        <v>882</v>
      </c>
    </row>
    <row r="188" spans="1:3" ht="11.25">
      <c r="A188" s="20" t="s">
        <v>873</v>
      </c>
      <c r="B188" s="20" t="s">
        <v>883</v>
      </c>
      <c r="C188" s="20" t="s">
        <v>884</v>
      </c>
    </row>
    <row r="189" spans="1:3" ht="11.25">
      <c r="A189" s="20" t="s">
        <v>873</v>
      </c>
      <c r="B189" s="20" t="s">
        <v>885</v>
      </c>
      <c r="C189" s="20" t="s">
        <v>886</v>
      </c>
    </row>
    <row r="190" spans="1:3" ht="11.25">
      <c r="A190" s="20" t="s">
        <v>873</v>
      </c>
      <c r="B190" s="20" t="s">
        <v>887</v>
      </c>
      <c r="C190" s="20" t="s">
        <v>888</v>
      </c>
    </row>
    <row r="191" spans="1:3" ht="11.25">
      <c r="A191" s="20" t="s">
        <v>873</v>
      </c>
      <c r="B191" s="20" t="s">
        <v>873</v>
      </c>
      <c r="C191" s="20" t="s">
        <v>874</v>
      </c>
    </row>
    <row r="192" spans="1:3" ht="11.25">
      <c r="A192" s="20" t="s">
        <v>873</v>
      </c>
      <c r="B192" s="20" t="s">
        <v>889</v>
      </c>
      <c r="C192" s="20" t="s">
        <v>890</v>
      </c>
    </row>
    <row r="193" spans="1:3" ht="11.25">
      <c r="A193" s="20" t="s">
        <v>873</v>
      </c>
      <c r="B193" s="20" t="s">
        <v>891</v>
      </c>
      <c r="C193" s="20" t="s">
        <v>892</v>
      </c>
    </row>
    <row r="194" spans="1:3" ht="11.25">
      <c r="A194" s="20" t="s">
        <v>873</v>
      </c>
      <c r="B194" s="20" t="s">
        <v>893</v>
      </c>
      <c r="C194" s="20" t="s">
        <v>894</v>
      </c>
    </row>
    <row r="195" spans="1:3" ht="11.25">
      <c r="A195" s="20" t="s">
        <v>873</v>
      </c>
      <c r="B195" s="20" t="s">
        <v>895</v>
      </c>
      <c r="C195" s="20" t="s">
        <v>896</v>
      </c>
    </row>
    <row r="196" spans="1:3" ht="11.25">
      <c r="A196" s="20" t="s">
        <v>873</v>
      </c>
      <c r="B196" s="20" t="s">
        <v>897</v>
      </c>
      <c r="C196" s="20" t="s">
        <v>898</v>
      </c>
    </row>
    <row r="197" spans="1:3" ht="11.25">
      <c r="A197" s="20" t="s">
        <v>873</v>
      </c>
      <c r="B197" s="20" t="s">
        <v>899</v>
      </c>
      <c r="C197" s="20" t="s">
        <v>900</v>
      </c>
    </row>
    <row r="198" spans="1:3" ht="11.25">
      <c r="A198" s="20" t="s">
        <v>873</v>
      </c>
      <c r="B198" s="20" t="s">
        <v>901</v>
      </c>
      <c r="C198" s="20" t="s">
        <v>902</v>
      </c>
    </row>
    <row r="199" spans="1:3" ht="11.25">
      <c r="A199" s="20" t="s">
        <v>873</v>
      </c>
      <c r="B199" s="20" t="s">
        <v>903</v>
      </c>
      <c r="C199" s="20" t="s">
        <v>904</v>
      </c>
    </row>
    <row r="200" spans="1:3" ht="11.25">
      <c r="A200" s="20" t="s">
        <v>873</v>
      </c>
      <c r="B200" s="20" t="s">
        <v>905</v>
      </c>
      <c r="C200" s="20" t="s">
        <v>906</v>
      </c>
    </row>
    <row r="201" spans="1:3" ht="11.25">
      <c r="A201" s="20" t="s">
        <v>873</v>
      </c>
      <c r="B201" s="20" t="s">
        <v>907</v>
      </c>
      <c r="C201" s="20" t="s">
        <v>908</v>
      </c>
    </row>
    <row r="202" spans="1:3" ht="11.25">
      <c r="A202" s="20" t="s">
        <v>873</v>
      </c>
      <c r="B202" s="20" t="s">
        <v>909</v>
      </c>
      <c r="C202" s="20" t="s">
        <v>910</v>
      </c>
    </row>
    <row r="203" spans="1:3" ht="11.25">
      <c r="A203" s="20" t="s">
        <v>911</v>
      </c>
      <c r="B203" s="20" t="s">
        <v>913</v>
      </c>
      <c r="C203" s="20" t="s">
        <v>914</v>
      </c>
    </row>
    <row r="204" spans="1:3" ht="11.25">
      <c r="A204" s="20" t="s">
        <v>911</v>
      </c>
      <c r="B204" s="20" t="s">
        <v>915</v>
      </c>
      <c r="C204" s="20" t="s">
        <v>916</v>
      </c>
    </row>
    <row r="205" spans="1:3" ht="11.25">
      <c r="A205" s="20" t="s">
        <v>911</v>
      </c>
      <c r="B205" s="20" t="s">
        <v>917</v>
      </c>
      <c r="C205" s="20" t="s">
        <v>918</v>
      </c>
    </row>
    <row r="206" spans="1:3" ht="11.25">
      <c r="A206" s="20" t="s">
        <v>911</v>
      </c>
      <c r="B206" s="20" t="s">
        <v>919</v>
      </c>
      <c r="C206" s="20" t="s">
        <v>920</v>
      </c>
    </row>
    <row r="207" spans="1:3" ht="11.25">
      <c r="A207" s="20" t="s">
        <v>911</v>
      </c>
      <c r="B207" s="20" t="s">
        <v>921</v>
      </c>
      <c r="C207" s="20" t="s">
        <v>922</v>
      </c>
    </row>
    <row r="208" spans="1:3" ht="11.25">
      <c r="A208" s="20" t="s">
        <v>911</v>
      </c>
      <c r="B208" s="20" t="s">
        <v>911</v>
      </c>
      <c r="C208" s="20" t="s">
        <v>912</v>
      </c>
    </row>
    <row r="209" spans="1:3" ht="11.25">
      <c r="A209" s="20" t="s">
        <v>911</v>
      </c>
      <c r="B209" s="20" t="s">
        <v>682</v>
      </c>
      <c r="C209" s="20" t="s">
        <v>923</v>
      </c>
    </row>
    <row r="210" spans="1:3" ht="11.25">
      <c r="A210" s="20" t="s">
        <v>911</v>
      </c>
      <c r="B210" s="20" t="s">
        <v>924</v>
      </c>
      <c r="C210" s="20" t="s">
        <v>925</v>
      </c>
    </row>
    <row r="211" spans="1:3" ht="11.25">
      <c r="A211" s="20" t="s">
        <v>911</v>
      </c>
      <c r="B211" s="20" t="s">
        <v>926</v>
      </c>
      <c r="C211" s="20" t="s">
        <v>927</v>
      </c>
    </row>
    <row r="212" spans="1:3" ht="11.25">
      <c r="A212" s="20" t="s">
        <v>928</v>
      </c>
      <c r="B212" s="20" t="s">
        <v>930</v>
      </c>
      <c r="C212" s="20" t="s">
        <v>931</v>
      </c>
    </row>
    <row r="213" spans="1:3" ht="11.25">
      <c r="A213" s="20" t="s">
        <v>928</v>
      </c>
      <c r="B213" s="20" t="s">
        <v>932</v>
      </c>
      <c r="C213" s="20" t="s">
        <v>933</v>
      </c>
    </row>
    <row r="214" spans="1:3" ht="11.25">
      <c r="A214" s="20" t="s">
        <v>928</v>
      </c>
      <c r="B214" s="20" t="s">
        <v>934</v>
      </c>
      <c r="C214" s="20" t="s">
        <v>935</v>
      </c>
    </row>
    <row r="215" spans="1:3" ht="11.25">
      <c r="A215" s="20" t="s">
        <v>928</v>
      </c>
      <c r="B215" s="20" t="s">
        <v>928</v>
      </c>
      <c r="C215" s="20" t="s">
        <v>929</v>
      </c>
    </row>
    <row r="216" spans="1:3" ht="11.25">
      <c r="A216" s="20" t="s">
        <v>928</v>
      </c>
      <c r="B216" s="20" t="s">
        <v>936</v>
      </c>
      <c r="C216" s="20" t="s">
        <v>937</v>
      </c>
    </row>
    <row r="217" spans="1:3" ht="11.25">
      <c r="A217" s="20" t="s">
        <v>928</v>
      </c>
      <c r="B217" s="20" t="s">
        <v>938</v>
      </c>
      <c r="C217" s="20" t="s">
        <v>939</v>
      </c>
    </row>
    <row r="218" spans="1:3" ht="11.25">
      <c r="A218" s="20" t="s">
        <v>928</v>
      </c>
      <c r="B218" s="20" t="s">
        <v>940</v>
      </c>
      <c r="C218" s="20" t="s">
        <v>941</v>
      </c>
    </row>
    <row r="219" spans="1:3" ht="11.25">
      <c r="A219" s="20" t="s">
        <v>942</v>
      </c>
      <c r="B219" s="20" t="s">
        <v>944</v>
      </c>
      <c r="C219" s="20" t="s">
        <v>945</v>
      </c>
    </row>
    <row r="220" spans="1:3" ht="11.25">
      <c r="A220" s="20" t="s">
        <v>942</v>
      </c>
      <c r="B220" s="20" t="s">
        <v>946</v>
      </c>
      <c r="C220" s="20" t="s">
        <v>947</v>
      </c>
    </row>
    <row r="221" spans="1:3" ht="11.25">
      <c r="A221" s="20" t="s">
        <v>942</v>
      </c>
      <c r="B221" s="20" t="s">
        <v>948</v>
      </c>
      <c r="C221" s="20" t="s">
        <v>949</v>
      </c>
    </row>
    <row r="222" spans="1:3" ht="11.25">
      <c r="A222" s="20" t="s">
        <v>942</v>
      </c>
      <c r="B222" s="20" t="s">
        <v>950</v>
      </c>
      <c r="C222" s="20" t="s">
        <v>951</v>
      </c>
    </row>
    <row r="223" spans="1:3" ht="11.25">
      <c r="A223" s="20" t="s">
        <v>942</v>
      </c>
      <c r="B223" s="20" t="s">
        <v>952</v>
      </c>
      <c r="C223" s="20" t="s">
        <v>953</v>
      </c>
    </row>
    <row r="224" spans="1:3" ht="11.25">
      <c r="A224" s="20" t="s">
        <v>942</v>
      </c>
      <c r="B224" s="20" t="s">
        <v>954</v>
      </c>
      <c r="C224" s="20" t="s">
        <v>955</v>
      </c>
    </row>
    <row r="225" spans="1:3" ht="11.25">
      <c r="A225" s="20" t="s">
        <v>942</v>
      </c>
      <c r="B225" s="20" t="s">
        <v>942</v>
      </c>
      <c r="C225" s="20" t="s">
        <v>943</v>
      </c>
    </row>
    <row r="226" spans="1:3" ht="11.25">
      <c r="A226" s="20" t="s">
        <v>942</v>
      </c>
      <c r="B226" s="20" t="s">
        <v>956</v>
      </c>
      <c r="C226" s="20" t="s">
        <v>957</v>
      </c>
    </row>
    <row r="227" spans="1:3" ht="11.25">
      <c r="A227" s="20" t="s">
        <v>942</v>
      </c>
      <c r="B227" s="20" t="s">
        <v>641</v>
      </c>
      <c r="C227" s="20" t="s">
        <v>958</v>
      </c>
    </row>
    <row r="228" spans="1:3" ht="11.25">
      <c r="A228" s="20" t="s">
        <v>942</v>
      </c>
      <c r="B228" s="20" t="s">
        <v>690</v>
      </c>
      <c r="C228" s="20" t="s">
        <v>959</v>
      </c>
    </row>
    <row r="229" spans="1:3" ht="11.25">
      <c r="A229" s="20" t="s">
        <v>960</v>
      </c>
      <c r="B229" s="20" t="s">
        <v>962</v>
      </c>
      <c r="C229" s="20" t="s">
        <v>963</v>
      </c>
    </row>
    <row r="230" spans="1:3" ht="11.25">
      <c r="A230" s="20" t="s">
        <v>960</v>
      </c>
      <c r="B230" s="20" t="s">
        <v>847</v>
      </c>
      <c r="C230" s="20" t="s">
        <v>964</v>
      </c>
    </row>
    <row r="231" spans="1:3" ht="11.25">
      <c r="A231" s="20" t="s">
        <v>960</v>
      </c>
      <c r="B231" s="20" t="s">
        <v>965</v>
      </c>
      <c r="C231" s="20" t="s">
        <v>966</v>
      </c>
    </row>
    <row r="232" spans="1:3" ht="11.25">
      <c r="A232" s="20" t="s">
        <v>960</v>
      </c>
      <c r="B232" s="20" t="s">
        <v>967</v>
      </c>
      <c r="C232" s="20" t="s">
        <v>968</v>
      </c>
    </row>
    <row r="233" spans="1:3" ht="11.25">
      <c r="A233" s="20" t="s">
        <v>960</v>
      </c>
      <c r="B233" s="20" t="s">
        <v>969</v>
      </c>
      <c r="C233" s="20" t="s">
        <v>970</v>
      </c>
    </row>
    <row r="234" spans="1:3" ht="11.25">
      <c r="A234" s="20" t="s">
        <v>960</v>
      </c>
      <c r="B234" s="20" t="s">
        <v>960</v>
      </c>
      <c r="C234" s="20" t="s">
        <v>961</v>
      </c>
    </row>
    <row r="235" spans="1:3" ht="11.25">
      <c r="A235" s="20" t="s">
        <v>960</v>
      </c>
      <c r="B235" s="20" t="s">
        <v>971</v>
      </c>
      <c r="C235" s="20" t="s">
        <v>972</v>
      </c>
    </row>
    <row r="236" spans="1:3" ht="11.25">
      <c r="A236" s="20" t="s">
        <v>960</v>
      </c>
      <c r="B236" s="20" t="s">
        <v>973</v>
      </c>
      <c r="C236" s="20" t="s">
        <v>974</v>
      </c>
    </row>
    <row r="237" spans="1:3" ht="11.25">
      <c r="A237" s="20" t="s">
        <v>960</v>
      </c>
      <c r="B237" s="20" t="s">
        <v>833</v>
      </c>
      <c r="C237" s="20" t="s">
        <v>975</v>
      </c>
    </row>
    <row r="238" spans="1:3" ht="11.25">
      <c r="A238" s="20" t="s">
        <v>960</v>
      </c>
      <c r="B238" s="20" t="s">
        <v>976</v>
      </c>
      <c r="C238" s="20" t="s">
        <v>977</v>
      </c>
    </row>
    <row r="239" spans="1:3" ht="11.25">
      <c r="A239" s="20" t="s">
        <v>960</v>
      </c>
      <c r="B239" s="20" t="s">
        <v>978</v>
      </c>
      <c r="C239" s="20" t="s">
        <v>979</v>
      </c>
    </row>
    <row r="240" spans="1:3" ht="11.25">
      <c r="A240" s="20" t="s">
        <v>980</v>
      </c>
      <c r="B240" s="20" t="s">
        <v>982</v>
      </c>
      <c r="C240" s="20" t="s">
        <v>983</v>
      </c>
    </row>
    <row r="241" spans="1:3" ht="11.25">
      <c r="A241" s="20" t="s">
        <v>980</v>
      </c>
      <c r="B241" s="20" t="s">
        <v>984</v>
      </c>
      <c r="C241" s="20" t="s">
        <v>985</v>
      </c>
    </row>
    <row r="242" spans="1:3" ht="11.25">
      <c r="A242" s="20" t="s">
        <v>980</v>
      </c>
      <c r="B242" s="20" t="s">
        <v>986</v>
      </c>
      <c r="C242" s="20" t="s">
        <v>987</v>
      </c>
    </row>
    <row r="243" spans="1:3" ht="11.25">
      <c r="A243" s="20" t="s">
        <v>980</v>
      </c>
      <c r="B243" s="20" t="s">
        <v>988</v>
      </c>
      <c r="C243" s="20" t="s">
        <v>989</v>
      </c>
    </row>
    <row r="244" spans="1:3" ht="11.25">
      <c r="A244" s="20" t="s">
        <v>980</v>
      </c>
      <c r="B244" s="20" t="s">
        <v>990</v>
      </c>
      <c r="C244" s="20" t="s">
        <v>991</v>
      </c>
    </row>
    <row r="245" spans="1:3" ht="11.25">
      <c r="A245" s="20" t="s">
        <v>980</v>
      </c>
      <c r="B245" s="20" t="s">
        <v>992</v>
      </c>
      <c r="C245" s="20" t="s">
        <v>993</v>
      </c>
    </row>
    <row r="246" spans="1:3" ht="11.25">
      <c r="A246" s="20" t="s">
        <v>980</v>
      </c>
      <c r="B246" s="20" t="s">
        <v>980</v>
      </c>
      <c r="C246" s="20" t="s">
        <v>981</v>
      </c>
    </row>
    <row r="247" spans="1:3" ht="11.25">
      <c r="A247" s="20" t="s">
        <v>980</v>
      </c>
      <c r="B247" s="20" t="s">
        <v>994</v>
      </c>
      <c r="C247" s="20" t="s">
        <v>995</v>
      </c>
    </row>
    <row r="248" spans="1:3" ht="11.25">
      <c r="A248" s="20" t="s">
        <v>980</v>
      </c>
      <c r="B248" s="20" t="s">
        <v>996</v>
      </c>
      <c r="C248" s="20" t="s">
        <v>997</v>
      </c>
    </row>
    <row r="249" spans="1:3" ht="11.25">
      <c r="A249" s="20" t="s">
        <v>980</v>
      </c>
      <c r="B249" s="20" t="s">
        <v>998</v>
      </c>
      <c r="C249" s="20" t="s">
        <v>999</v>
      </c>
    </row>
    <row r="250" spans="1:3" ht="11.25">
      <c r="A250" s="20" t="s">
        <v>980</v>
      </c>
      <c r="B250" s="20" t="s">
        <v>1000</v>
      </c>
      <c r="C250" s="20" t="s">
        <v>1001</v>
      </c>
    </row>
    <row r="251" spans="1:3" ht="11.25">
      <c r="A251" s="20" t="s">
        <v>1002</v>
      </c>
      <c r="B251" s="20" t="s">
        <v>1004</v>
      </c>
      <c r="C251" s="20" t="s">
        <v>1005</v>
      </c>
    </row>
    <row r="252" spans="1:3" ht="11.25">
      <c r="A252" s="20" t="s">
        <v>1002</v>
      </c>
      <c r="B252" s="20" t="s">
        <v>1006</v>
      </c>
      <c r="C252" s="20" t="s">
        <v>1007</v>
      </c>
    </row>
    <row r="253" spans="1:3" ht="11.25">
      <c r="A253" s="20" t="s">
        <v>1002</v>
      </c>
      <c r="B253" s="20" t="s">
        <v>1008</v>
      </c>
      <c r="C253" s="20" t="s">
        <v>1009</v>
      </c>
    </row>
    <row r="254" spans="1:3" ht="11.25">
      <c r="A254" s="20" t="s">
        <v>1002</v>
      </c>
      <c r="B254" s="20" t="s">
        <v>1010</v>
      </c>
      <c r="C254" s="20" t="s">
        <v>1011</v>
      </c>
    </row>
    <row r="255" spans="1:3" ht="11.25">
      <c r="A255" s="20" t="s">
        <v>1002</v>
      </c>
      <c r="B255" s="20" t="s">
        <v>1012</v>
      </c>
      <c r="C255" s="20" t="s">
        <v>1013</v>
      </c>
    </row>
    <row r="256" spans="1:3" ht="11.25">
      <c r="A256" s="20" t="s">
        <v>1002</v>
      </c>
      <c r="B256" s="20" t="s">
        <v>1014</v>
      </c>
      <c r="C256" s="20" t="s">
        <v>1015</v>
      </c>
    </row>
    <row r="257" spans="1:3" ht="11.25">
      <c r="A257" s="20" t="s">
        <v>1002</v>
      </c>
      <c r="B257" s="20" t="s">
        <v>1002</v>
      </c>
      <c r="C257" s="20" t="s">
        <v>1003</v>
      </c>
    </row>
    <row r="258" spans="1:3" ht="11.25">
      <c r="A258" s="20" t="s">
        <v>1002</v>
      </c>
      <c r="B258" s="20" t="s">
        <v>1016</v>
      </c>
      <c r="C258" s="20" t="s">
        <v>1017</v>
      </c>
    </row>
    <row r="259" spans="1:3" ht="11.25">
      <c r="A259" s="20" t="s">
        <v>1002</v>
      </c>
      <c r="B259" s="20" t="s">
        <v>831</v>
      </c>
      <c r="C259" s="20" t="s">
        <v>1018</v>
      </c>
    </row>
    <row r="260" spans="1:3" ht="11.25">
      <c r="A260" s="20" t="s">
        <v>1002</v>
      </c>
      <c r="B260" s="20" t="s">
        <v>1019</v>
      </c>
      <c r="C260" s="20" t="s">
        <v>1020</v>
      </c>
    </row>
    <row r="261" spans="1:3" ht="11.25">
      <c r="A261" s="20" t="s">
        <v>1021</v>
      </c>
      <c r="B261" s="20" t="s">
        <v>1023</v>
      </c>
      <c r="C261" s="20" t="s">
        <v>1024</v>
      </c>
    </row>
    <row r="262" spans="1:3" ht="11.25">
      <c r="A262" s="20" t="s">
        <v>1021</v>
      </c>
      <c r="B262" s="20" t="s">
        <v>1025</v>
      </c>
      <c r="C262" s="20" t="s">
        <v>1026</v>
      </c>
    </row>
    <row r="263" spans="1:3" ht="11.25">
      <c r="A263" s="20" t="s">
        <v>1021</v>
      </c>
      <c r="B263" s="20" t="s">
        <v>1027</v>
      </c>
      <c r="C263" s="20" t="s">
        <v>1028</v>
      </c>
    </row>
    <row r="264" spans="1:3" ht="11.25">
      <c r="A264" s="20" t="s">
        <v>1021</v>
      </c>
      <c r="B264" s="20" t="s">
        <v>1029</v>
      </c>
      <c r="C264" s="20" t="s">
        <v>1030</v>
      </c>
    </row>
    <row r="265" spans="1:3" ht="11.25">
      <c r="A265" s="20" t="s">
        <v>1021</v>
      </c>
      <c r="B265" s="20" t="s">
        <v>1031</v>
      </c>
      <c r="C265" s="20" t="s">
        <v>1032</v>
      </c>
    </row>
    <row r="266" spans="1:3" ht="11.25">
      <c r="A266" s="20" t="s">
        <v>1021</v>
      </c>
      <c r="B266" s="20" t="s">
        <v>1033</v>
      </c>
      <c r="C266" s="20" t="s">
        <v>1034</v>
      </c>
    </row>
    <row r="267" spans="1:3" ht="11.25">
      <c r="A267" s="20" t="s">
        <v>1021</v>
      </c>
      <c r="B267" s="20" t="s">
        <v>1035</v>
      </c>
      <c r="C267" s="20" t="s">
        <v>1036</v>
      </c>
    </row>
    <row r="268" spans="1:3" ht="11.25">
      <c r="A268" s="20" t="s">
        <v>1021</v>
      </c>
      <c r="B268" s="20" t="s">
        <v>1037</v>
      </c>
      <c r="C268" s="20" t="s">
        <v>1038</v>
      </c>
    </row>
    <row r="269" spans="1:3" ht="11.25">
      <c r="A269" s="20" t="s">
        <v>1021</v>
      </c>
      <c r="B269" s="20" t="s">
        <v>1021</v>
      </c>
      <c r="C269" s="20" t="s">
        <v>1022</v>
      </c>
    </row>
    <row r="270" spans="1:3" ht="11.25">
      <c r="A270" s="20" t="s">
        <v>1021</v>
      </c>
      <c r="B270" s="20" t="s">
        <v>1039</v>
      </c>
      <c r="C270" s="20" t="s">
        <v>1040</v>
      </c>
    </row>
    <row r="271" spans="1:3" ht="11.25">
      <c r="A271" s="20" t="s">
        <v>1021</v>
      </c>
      <c r="B271" s="20" t="s">
        <v>1041</v>
      </c>
      <c r="C271" s="20" t="s">
        <v>1042</v>
      </c>
    </row>
    <row r="272" spans="1:3" ht="11.25">
      <c r="A272" s="20" t="s">
        <v>1021</v>
      </c>
      <c r="B272" s="20" t="s">
        <v>1043</v>
      </c>
      <c r="C272" s="20" t="s">
        <v>1044</v>
      </c>
    </row>
    <row r="273" spans="1:3" ht="11.25">
      <c r="A273" s="20" t="s">
        <v>1021</v>
      </c>
      <c r="B273" s="20" t="s">
        <v>1045</v>
      </c>
      <c r="C273" s="20" t="s">
        <v>1046</v>
      </c>
    </row>
    <row r="274" spans="1:3" ht="11.25">
      <c r="A274" s="20" t="s">
        <v>1021</v>
      </c>
      <c r="B274" s="20" t="s">
        <v>1047</v>
      </c>
      <c r="C274" s="20" t="s">
        <v>1048</v>
      </c>
    </row>
    <row r="275" spans="1:3" ht="11.25">
      <c r="A275" s="20" t="s">
        <v>1021</v>
      </c>
      <c r="B275" s="20" t="s">
        <v>1049</v>
      </c>
      <c r="C275" s="20" t="s">
        <v>1050</v>
      </c>
    </row>
    <row r="276" spans="1:3" ht="11.25">
      <c r="A276" s="20" t="s">
        <v>1021</v>
      </c>
      <c r="B276" s="20" t="s">
        <v>1051</v>
      </c>
      <c r="C276" s="20" t="s">
        <v>1052</v>
      </c>
    </row>
    <row r="277" spans="1:3" ht="11.25">
      <c r="A277" s="20" t="s">
        <v>1021</v>
      </c>
      <c r="B277" s="20" t="s">
        <v>1053</v>
      </c>
      <c r="C277" s="20" t="s">
        <v>1054</v>
      </c>
    </row>
    <row r="278" spans="1:3" ht="11.25">
      <c r="A278" s="20" t="s">
        <v>1021</v>
      </c>
      <c r="B278" s="20" t="s">
        <v>1055</v>
      </c>
      <c r="C278" s="20" t="s">
        <v>1056</v>
      </c>
    </row>
    <row r="279" spans="1:3" ht="11.25">
      <c r="A279" s="20" t="s">
        <v>1021</v>
      </c>
      <c r="B279" s="20" t="s">
        <v>1057</v>
      </c>
      <c r="C279" s="20" t="s">
        <v>1058</v>
      </c>
    </row>
    <row r="280" spans="1:3" ht="11.25">
      <c r="A280" s="20" t="s">
        <v>1021</v>
      </c>
      <c r="B280" s="20" t="s">
        <v>1059</v>
      </c>
      <c r="C280" s="20" t="s">
        <v>1060</v>
      </c>
    </row>
    <row r="281" spans="1:3" ht="11.25">
      <c r="A281" s="20" t="s">
        <v>1061</v>
      </c>
      <c r="B281" s="20" t="s">
        <v>1063</v>
      </c>
      <c r="C281" s="20" t="s">
        <v>1064</v>
      </c>
    </row>
    <row r="282" spans="1:3" ht="11.25">
      <c r="A282" s="20" t="s">
        <v>1061</v>
      </c>
      <c r="B282" s="20" t="s">
        <v>1065</v>
      </c>
      <c r="C282" s="20" t="s">
        <v>1066</v>
      </c>
    </row>
    <row r="283" spans="1:3" ht="11.25">
      <c r="A283" s="20" t="s">
        <v>1061</v>
      </c>
      <c r="B283" s="20" t="s">
        <v>849</v>
      </c>
      <c r="C283" s="20" t="s">
        <v>1067</v>
      </c>
    </row>
    <row r="284" spans="1:3" ht="11.25">
      <c r="A284" s="20" t="s">
        <v>1061</v>
      </c>
      <c r="B284" s="20" t="s">
        <v>1068</v>
      </c>
      <c r="C284" s="20" t="s">
        <v>1069</v>
      </c>
    </row>
    <row r="285" spans="1:3" ht="11.25">
      <c r="A285" s="20" t="s">
        <v>1061</v>
      </c>
      <c r="B285" s="20" t="s">
        <v>1061</v>
      </c>
      <c r="C285" s="20" t="s">
        <v>1062</v>
      </c>
    </row>
    <row r="286" spans="1:3" ht="11.25">
      <c r="A286" s="20" t="s">
        <v>1061</v>
      </c>
      <c r="B286" s="20" t="s">
        <v>1070</v>
      </c>
      <c r="C286" s="20" t="s">
        <v>1071</v>
      </c>
    </row>
    <row r="287" spans="1:3" ht="11.25">
      <c r="A287" s="20" t="s">
        <v>1061</v>
      </c>
      <c r="B287" s="20" t="s">
        <v>1072</v>
      </c>
      <c r="C287" s="20" t="s">
        <v>1073</v>
      </c>
    </row>
    <row r="288" spans="1:3" ht="11.25">
      <c r="A288" s="20" t="s">
        <v>1061</v>
      </c>
      <c r="B288" s="20" t="s">
        <v>1074</v>
      </c>
      <c r="C288" s="20" t="s">
        <v>1075</v>
      </c>
    </row>
    <row r="289" spans="1:3" ht="11.25">
      <c r="A289" s="20" t="s">
        <v>1061</v>
      </c>
      <c r="B289" s="20" t="s">
        <v>1076</v>
      </c>
      <c r="C289" s="20" t="s">
        <v>1077</v>
      </c>
    </row>
    <row r="290" spans="1:3" ht="11.25">
      <c r="A290" s="20" t="s">
        <v>1061</v>
      </c>
      <c r="B290" s="20" t="s">
        <v>1078</v>
      </c>
      <c r="C290" s="20" t="s">
        <v>1079</v>
      </c>
    </row>
    <row r="291" spans="1:3" ht="11.25">
      <c r="A291" s="20" t="s">
        <v>1080</v>
      </c>
      <c r="B291" s="20" t="s">
        <v>1082</v>
      </c>
      <c r="C291" s="20" t="s">
        <v>1083</v>
      </c>
    </row>
    <row r="292" spans="1:3" ht="11.25">
      <c r="A292" s="20" t="s">
        <v>1080</v>
      </c>
      <c r="B292" s="20" t="s">
        <v>1084</v>
      </c>
      <c r="C292" s="20" t="s">
        <v>1085</v>
      </c>
    </row>
    <row r="293" spans="1:3" ht="11.25">
      <c r="A293" s="20" t="s">
        <v>1080</v>
      </c>
      <c r="B293" s="20" t="s">
        <v>1086</v>
      </c>
      <c r="C293" s="20" t="s">
        <v>1087</v>
      </c>
    </row>
    <row r="294" spans="1:3" ht="11.25">
      <c r="A294" s="20" t="s">
        <v>1080</v>
      </c>
      <c r="B294" s="20" t="s">
        <v>1088</v>
      </c>
      <c r="C294" s="20" t="s">
        <v>1089</v>
      </c>
    </row>
    <row r="295" spans="1:3" ht="11.25">
      <c r="A295" s="20" t="s">
        <v>1080</v>
      </c>
      <c r="B295" s="20" t="s">
        <v>1090</v>
      </c>
      <c r="C295" s="20" t="s">
        <v>1091</v>
      </c>
    </row>
    <row r="296" spans="1:3" ht="11.25">
      <c r="A296" s="20" t="s">
        <v>1080</v>
      </c>
      <c r="B296" s="20" t="s">
        <v>1092</v>
      </c>
      <c r="C296" s="20" t="s">
        <v>1093</v>
      </c>
    </row>
    <row r="297" spans="1:3" ht="11.25">
      <c r="A297" s="20" t="s">
        <v>1080</v>
      </c>
      <c r="B297" s="20" t="s">
        <v>1080</v>
      </c>
      <c r="C297" s="20" t="s">
        <v>1081</v>
      </c>
    </row>
    <row r="298" spans="1:3" ht="11.25">
      <c r="A298" s="20" t="s">
        <v>1080</v>
      </c>
      <c r="B298" s="20" t="s">
        <v>1094</v>
      </c>
      <c r="C298" s="20" t="s">
        <v>1095</v>
      </c>
    </row>
    <row r="299" spans="1:3" ht="11.25">
      <c r="A299" s="20" t="s">
        <v>1096</v>
      </c>
      <c r="B299" s="20" t="s">
        <v>1098</v>
      </c>
      <c r="C299" s="20" t="s">
        <v>1099</v>
      </c>
    </row>
    <row r="300" spans="1:3" ht="11.25">
      <c r="A300" s="20" t="s">
        <v>1096</v>
      </c>
      <c r="B300" s="20" t="s">
        <v>1100</v>
      </c>
      <c r="C300" s="20" t="s">
        <v>1101</v>
      </c>
    </row>
    <row r="301" spans="1:3" ht="11.25">
      <c r="A301" s="20" t="s">
        <v>1096</v>
      </c>
      <c r="B301" s="20" t="s">
        <v>682</v>
      </c>
      <c r="C301" s="20" t="s">
        <v>1102</v>
      </c>
    </row>
    <row r="302" spans="1:3" ht="11.25">
      <c r="A302" s="20" t="s">
        <v>1096</v>
      </c>
      <c r="B302" s="20" t="s">
        <v>1096</v>
      </c>
      <c r="C302" s="20" t="s">
        <v>1097</v>
      </c>
    </row>
    <row r="303" spans="1:3" ht="11.25">
      <c r="A303" s="20" t="s">
        <v>1096</v>
      </c>
      <c r="B303" s="20" t="s">
        <v>1103</v>
      </c>
      <c r="C303" s="20" t="s">
        <v>1104</v>
      </c>
    </row>
    <row r="304" spans="1:3" ht="11.25">
      <c r="A304" s="20" t="s">
        <v>1096</v>
      </c>
      <c r="B304" s="20" t="s">
        <v>1105</v>
      </c>
      <c r="C304" s="20" t="s">
        <v>1106</v>
      </c>
    </row>
    <row r="305" spans="1:3" ht="11.25">
      <c r="A305" s="20" t="s">
        <v>1096</v>
      </c>
      <c r="B305" s="20" t="s">
        <v>1107</v>
      </c>
      <c r="C305" s="20" t="s">
        <v>1108</v>
      </c>
    </row>
    <row r="306" spans="1:3" ht="11.25">
      <c r="A306" s="20" t="s">
        <v>1096</v>
      </c>
      <c r="B306" s="20" t="s">
        <v>1109</v>
      </c>
      <c r="C306" s="20" t="s">
        <v>1110</v>
      </c>
    </row>
    <row r="307" spans="1:3" ht="11.25">
      <c r="A307" s="20" t="s">
        <v>1096</v>
      </c>
      <c r="B307" s="20" t="s">
        <v>1111</v>
      </c>
      <c r="C307" s="20" t="s">
        <v>1112</v>
      </c>
    </row>
    <row r="308" spans="1:3" ht="11.25">
      <c r="A308" s="20" t="s">
        <v>1096</v>
      </c>
      <c r="B308" s="20" t="s">
        <v>1113</v>
      </c>
      <c r="C308" s="20" t="s">
        <v>1114</v>
      </c>
    </row>
    <row r="309" spans="1:3" ht="11.25">
      <c r="A309" s="20" t="s">
        <v>1096</v>
      </c>
      <c r="B309" s="20" t="s">
        <v>1115</v>
      </c>
      <c r="C309" s="20" t="s">
        <v>1116</v>
      </c>
    </row>
    <row r="310" spans="1:3" ht="11.25">
      <c r="A310" s="20" t="s">
        <v>1096</v>
      </c>
      <c r="B310" s="20" t="s">
        <v>1117</v>
      </c>
      <c r="C310" s="20" t="s">
        <v>1118</v>
      </c>
    </row>
    <row r="311" spans="1:3" ht="11.25">
      <c r="A311" s="20" t="s">
        <v>1119</v>
      </c>
      <c r="B311" s="20" t="s">
        <v>948</v>
      </c>
      <c r="C311" s="20" t="s">
        <v>1121</v>
      </c>
    </row>
    <row r="312" spans="1:3" ht="11.25">
      <c r="A312" s="20" t="s">
        <v>1119</v>
      </c>
      <c r="B312" s="20" t="s">
        <v>1122</v>
      </c>
      <c r="C312" s="20" t="s">
        <v>1123</v>
      </c>
    </row>
    <row r="313" spans="1:3" ht="11.25">
      <c r="A313" s="20" t="s">
        <v>1119</v>
      </c>
      <c r="B313" s="20" t="s">
        <v>1124</v>
      </c>
      <c r="C313" s="20" t="s">
        <v>1125</v>
      </c>
    </row>
    <row r="314" spans="1:3" ht="11.25">
      <c r="A314" s="20" t="s">
        <v>1119</v>
      </c>
      <c r="B314" s="20" t="s">
        <v>1126</v>
      </c>
      <c r="C314" s="20" t="s">
        <v>1127</v>
      </c>
    </row>
    <row r="315" spans="1:3" ht="11.25">
      <c r="A315" s="20" t="s">
        <v>1119</v>
      </c>
      <c r="B315" s="20" t="s">
        <v>1128</v>
      </c>
      <c r="C315" s="20" t="s">
        <v>1129</v>
      </c>
    </row>
    <row r="316" spans="1:3" ht="11.25">
      <c r="A316" s="20" t="s">
        <v>1119</v>
      </c>
      <c r="B316" s="20" t="s">
        <v>1119</v>
      </c>
      <c r="C316" s="20" t="s">
        <v>1120</v>
      </c>
    </row>
    <row r="317" spans="1:3" ht="11.25">
      <c r="A317" s="20" t="s">
        <v>1119</v>
      </c>
      <c r="B317" s="20" t="s">
        <v>1130</v>
      </c>
      <c r="C317" s="20" t="s">
        <v>1131</v>
      </c>
    </row>
    <row r="318" spans="1:3" ht="11.25">
      <c r="A318" s="20" t="s">
        <v>1119</v>
      </c>
      <c r="B318" s="20" t="s">
        <v>1132</v>
      </c>
      <c r="C318" s="20" t="s">
        <v>1133</v>
      </c>
    </row>
    <row r="319" spans="1:3" ht="11.25">
      <c r="A319" s="20" t="s">
        <v>1134</v>
      </c>
      <c r="B319" s="20" t="s">
        <v>1136</v>
      </c>
      <c r="C319" s="20" t="s">
        <v>1137</v>
      </c>
    </row>
    <row r="320" spans="1:3" ht="11.25">
      <c r="A320" s="20" t="s">
        <v>1134</v>
      </c>
      <c r="B320" s="20" t="s">
        <v>1138</v>
      </c>
      <c r="C320" s="20" t="s">
        <v>1139</v>
      </c>
    </row>
    <row r="321" spans="1:3" ht="11.25">
      <c r="A321" s="20" t="s">
        <v>1134</v>
      </c>
      <c r="B321" s="20" t="s">
        <v>682</v>
      </c>
      <c r="C321" s="20" t="s">
        <v>1140</v>
      </c>
    </row>
    <row r="322" spans="1:3" ht="11.25">
      <c r="A322" s="20" t="s">
        <v>1134</v>
      </c>
      <c r="B322" s="20" t="s">
        <v>1141</v>
      </c>
      <c r="C322" s="20" t="s">
        <v>1142</v>
      </c>
    </row>
    <row r="323" spans="1:3" ht="11.25">
      <c r="A323" s="20" t="s">
        <v>1134</v>
      </c>
      <c r="B323" s="20" t="s">
        <v>1134</v>
      </c>
      <c r="C323" s="20" t="s">
        <v>1135</v>
      </c>
    </row>
    <row r="324" spans="1:3" ht="11.25">
      <c r="A324" s="20" t="s">
        <v>1134</v>
      </c>
      <c r="B324" s="20" t="s">
        <v>1143</v>
      </c>
      <c r="C324" s="20" t="s">
        <v>1144</v>
      </c>
    </row>
    <row r="325" spans="1:3" ht="11.25">
      <c r="A325" s="20" t="s">
        <v>1134</v>
      </c>
      <c r="B325" s="20" t="s">
        <v>1145</v>
      </c>
      <c r="C325" s="20" t="s">
        <v>1146</v>
      </c>
    </row>
    <row r="326" spans="1:3" ht="11.25">
      <c r="A326" s="20" t="s">
        <v>1134</v>
      </c>
      <c r="B326" s="20" t="s">
        <v>1147</v>
      </c>
      <c r="C326" s="20" t="s">
        <v>1148</v>
      </c>
    </row>
    <row r="327" spans="1:3" ht="11.25">
      <c r="A327" s="20" t="s">
        <v>1149</v>
      </c>
      <c r="B327" s="20" t="s">
        <v>1149</v>
      </c>
      <c r="C327" s="20" t="s">
        <v>1150</v>
      </c>
    </row>
    <row r="328" spans="1:3" ht="11.25">
      <c r="A328" s="20" t="s">
        <v>1151</v>
      </c>
      <c r="B328" s="20" t="s">
        <v>1153</v>
      </c>
      <c r="C328" s="20" t="s">
        <v>1154</v>
      </c>
    </row>
    <row r="329" spans="1:3" ht="11.25">
      <c r="A329" s="20" t="s">
        <v>1151</v>
      </c>
      <c r="B329" s="20" t="s">
        <v>1155</v>
      </c>
      <c r="C329" s="20" t="s">
        <v>1156</v>
      </c>
    </row>
    <row r="330" spans="1:3" ht="11.25">
      <c r="A330" s="20" t="s">
        <v>1151</v>
      </c>
      <c r="B330" s="20" t="s">
        <v>1157</v>
      </c>
      <c r="C330" s="20" t="s">
        <v>1158</v>
      </c>
    </row>
    <row r="331" spans="1:3" ht="11.25">
      <c r="A331" s="20" t="s">
        <v>1151</v>
      </c>
      <c r="B331" s="20" t="s">
        <v>950</v>
      </c>
      <c r="C331" s="20" t="s">
        <v>1159</v>
      </c>
    </row>
    <row r="332" spans="1:3" ht="11.25">
      <c r="A332" s="20" t="s">
        <v>1151</v>
      </c>
      <c r="B332" s="20" t="s">
        <v>1160</v>
      </c>
      <c r="C332" s="20" t="s">
        <v>1161</v>
      </c>
    </row>
    <row r="333" spans="1:3" ht="11.25">
      <c r="A333" s="20" t="s">
        <v>1151</v>
      </c>
      <c r="B333" s="20" t="s">
        <v>1162</v>
      </c>
      <c r="C333" s="20" t="s">
        <v>1163</v>
      </c>
    </row>
    <row r="334" spans="1:3" ht="11.25">
      <c r="A334" s="20" t="s">
        <v>1151</v>
      </c>
      <c r="B334" s="20" t="s">
        <v>1164</v>
      </c>
      <c r="C334" s="20" t="s">
        <v>1165</v>
      </c>
    </row>
    <row r="335" spans="1:3" ht="11.25">
      <c r="A335" s="20" t="s">
        <v>1151</v>
      </c>
      <c r="B335" s="20" t="s">
        <v>1166</v>
      </c>
      <c r="C335" s="20" t="s">
        <v>1167</v>
      </c>
    </row>
    <row r="336" spans="1:3" ht="11.25">
      <c r="A336" s="20" t="s">
        <v>1151</v>
      </c>
      <c r="B336" s="20" t="s">
        <v>682</v>
      </c>
      <c r="C336" s="20" t="s">
        <v>1168</v>
      </c>
    </row>
    <row r="337" spans="1:3" ht="11.25">
      <c r="A337" s="20" t="s">
        <v>1151</v>
      </c>
      <c r="B337" s="20" t="s">
        <v>1169</v>
      </c>
      <c r="C337" s="20" t="s">
        <v>1170</v>
      </c>
    </row>
    <row r="338" spans="1:3" ht="11.25">
      <c r="A338" s="20" t="s">
        <v>1151</v>
      </c>
      <c r="B338" s="20" t="s">
        <v>1171</v>
      </c>
      <c r="C338" s="20" t="s">
        <v>1172</v>
      </c>
    </row>
    <row r="339" spans="1:3" ht="11.25">
      <c r="A339" s="20" t="s">
        <v>1151</v>
      </c>
      <c r="B339" s="20" t="s">
        <v>1151</v>
      </c>
      <c r="C339" s="20" t="s">
        <v>1152</v>
      </c>
    </row>
    <row r="340" spans="1:3" ht="11.25">
      <c r="A340" s="20" t="s">
        <v>1151</v>
      </c>
      <c r="B340" s="20" t="s">
        <v>1173</v>
      </c>
      <c r="C340" s="20" t="s">
        <v>1174</v>
      </c>
    </row>
    <row r="341" spans="1:3" ht="11.25">
      <c r="A341" s="20" t="s">
        <v>1151</v>
      </c>
      <c r="B341" s="20" t="s">
        <v>1175</v>
      </c>
      <c r="C341" s="20" t="s">
        <v>1176</v>
      </c>
    </row>
    <row r="342" spans="1:3" ht="11.25">
      <c r="A342" s="20" t="s">
        <v>1151</v>
      </c>
      <c r="B342" s="20" t="s">
        <v>1177</v>
      </c>
      <c r="C342" s="20" t="s">
        <v>1178</v>
      </c>
    </row>
    <row r="343" spans="1:3" ht="11.25">
      <c r="A343" s="20" t="s">
        <v>1151</v>
      </c>
      <c r="B343" s="20" t="s">
        <v>1179</v>
      </c>
      <c r="C343" s="20" t="s">
        <v>1180</v>
      </c>
    </row>
    <row r="344" spans="1:3" ht="11.25">
      <c r="A344" s="20" t="s">
        <v>1181</v>
      </c>
      <c r="B344" s="20" t="s">
        <v>1183</v>
      </c>
      <c r="C344" s="20" t="s">
        <v>1184</v>
      </c>
    </row>
    <row r="345" spans="1:3" ht="11.25">
      <c r="A345" s="20" t="s">
        <v>1181</v>
      </c>
      <c r="B345" s="20" t="s">
        <v>1185</v>
      </c>
      <c r="C345" s="20" t="s">
        <v>1186</v>
      </c>
    </row>
    <row r="346" spans="1:3" ht="11.25">
      <c r="A346" s="20" t="s">
        <v>1181</v>
      </c>
      <c r="B346" s="20" t="s">
        <v>1187</v>
      </c>
      <c r="C346" s="20" t="s">
        <v>1188</v>
      </c>
    </row>
    <row r="347" spans="1:3" ht="11.25">
      <c r="A347" s="20" t="s">
        <v>1181</v>
      </c>
      <c r="B347" s="20" t="s">
        <v>950</v>
      </c>
      <c r="C347" s="20" t="s">
        <v>1189</v>
      </c>
    </row>
    <row r="348" spans="1:3" ht="11.25">
      <c r="A348" s="20" t="s">
        <v>1181</v>
      </c>
      <c r="B348" s="20" t="s">
        <v>1190</v>
      </c>
      <c r="C348" s="20" t="s">
        <v>1191</v>
      </c>
    </row>
    <row r="349" spans="1:3" ht="11.25">
      <c r="A349" s="20" t="s">
        <v>1181</v>
      </c>
      <c r="B349" s="20" t="s">
        <v>1192</v>
      </c>
      <c r="C349" s="20" t="s">
        <v>1193</v>
      </c>
    </row>
    <row r="350" spans="1:3" ht="11.25">
      <c r="A350" s="20" t="s">
        <v>1181</v>
      </c>
      <c r="B350" s="20" t="s">
        <v>1194</v>
      </c>
      <c r="C350" s="20" t="s">
        <v>1195</v>
      </c>
    </row>
    <row r="351" spans="1:3" ht="11.25">
      <c r="A351" s="20" t="s">
        <v>1181</v>
      </c>
      <c r="B351" s="20" t="s">
        <v>1196</v>
      </c>
      <c r="C351" s="20" t="s">
        <v>1197</v>
      </c>
    </row>
    <row r="352" spans="1:3" ht="11.25">
      <c r="A352" s="20" t="s">
        <v>1181</v>
      </c>
      <c r="B352" s="20" t="s">
        <v>1198</v>
      </c>
      <c r="C352" s="20" t="s">
        <v>1199</v>
      </c>
    </row>
    <row r="353" spans="1:3" ht="11.25">
      <c r="A353" s="20" t="s">
        <v>1181</v>
      </c>
      <c r="B353" s="20" t="s">
        <v>1200</v>
      </c>
      <c r="C353" s="20" t="s">
        <v>1201</v>
      </c>
    </row>
    <row r="354" spans="1:3" ht="11.25">
      <c r="A354" s="20" t="s">
        <v>1181</v>
      </c>
      <c r="B354" s="20" t="s">
        <v>1202</v>
      </c>
      <c r="C354" s="20" t="s">
        <v>1203</v>
      </c>
    </row>
    <row r="355" spans="1:3" ht="11.25">
      <c r="A355" s="20" t="s">
        <v>1181</v>
      </c>
      <c r="B355" s="20" t="s">
        <v>1204</v>
      </c>
      <c r="C355" s="20" t="s">
        <v>1205</v>
      </c>
    </row>
    <row r="356" spans="1:3" ht="11.25">
      <c r="A356" s="20" t="s">
        <v>1181</v>
      </c>
      <c r="B356" s="20" t="s">
        <v>1181</v>
      </c>
      <c r="C356" s="20" t="s">
        <v>1182</v>
      </c>
    </row>
    <row r="357" spans="1:3" ht="11.25">
      <c r="A357" s="20" t="s">
        <v>1206</v>
      </c>
      <c r="B357" s="20" t="s">
        <v>1208</v>
      </c>
      <c r="C357" s="20" t="s">
        <v>1209</v>
      </c>
    </row>
    <row r="358" spans="1:3" ht="11.25">
      <c r="A358" s="20" t="s">
        <v>1206</v>
      </c>
      <c r="B358" s="20" t="s">
        <v>1210</v>
      </c>
      <c r="C358" s="20" t="s">
        <v>1211</v>
      </c>
    </row>
    <row r="359" spans="1:3" ht="11.25">
      <c r="A359" s="20" t="s">
        <v>1206</v>
      </c>
      <c r="B359" s="20" t="s">
        <v>1212</v>
      </c>
      <c r="C359" s="20" t="s">
        <v>1213</v>
      </c>
    </row>
    <row r="360" spans="1:3" ht="11.25">
      <c r="A360" s="20" t="s">
        <v>1206</v>
      </c>
      <c r="B360" s="20" t="s">
        <v>1214</v>
      </c>
      <c r="C360" s="20" t="s">
        <v>1215</v>
      </c>
    </row>
    <row r="361" spans="1:3" ht="11.25">
      <c r="A361" s="20" t="s">
        <v>1206</v>
      </c>
      <c r="B361" s="20" t="s">
        <v>1216</v>
      </c>
      <c r="C361" s="20" t="s">
        <v>1217</v>
      </c>
    </row>
    <row r="362" spans="1:3" ht="11.25">
      <c r="A362" s="20" t="s">
        <v>1206</v>
      </c>
      <c r="B362" s="20" t="s">
        <v>1218</v>
      </c>
      <c r="C362" s="20" t="s">
        <v>1219</v>
      </c>
    </row>
    <row r="363" spans="1:3" ht="11.25">
      <c r="A363" s="20" t="s">
        <v>1206</v>
      </c>
      <c r="B363" s="20" t="s">
        <v>1206</v>
      </c>
      <c r="C363" s="20" t="s">
        <v>1207</v>
      </c>
    </row>
    <row r="364" spans="1:3" ht="11.25">
      <c r="A364" s="20" t="s">
        <v>1220</v>
      </c>
      <c r="B364" s="20" t="s">
        <v>1222</v>
      </c>
      <c r="C364" s="20" t="s">
        <v>1223</v>
      </c>
    </row>
    <row r="365" spans="1:3" ht="11.25">
      <c r="A365" s="20" t="s">
        <v>1220</v>
      </c>
      <c r="B365" s="20" t="s">
        <v>1224</v>
      </c>
      <c r="C365" s="20" t="s">
        <v>1225</v>
      </c>
    </row>
    <row r="366" spans="1:3" ht="11.25">
      <c r="A366" s="20" t="s">
        <v>1220</v>
      </c>
      <c r="B366" s="20" t="s">
        <v>1226</v>
      </c>
      <c r="C366" s="20" t="s">
        <v>1227</v>
      </c>
    </row>
    <row r="367" spans="1:3" ht="11.25">
      <c r="A367" s="20" t="s">
        <v>1220</v>
      </c>
      <c r="B367" s="20" t="s">
        <v>1228</v>
      </c>
      <c r="C367" s="20" t="s">
        <v>1229</v>
      </c>
    </row>
    <row r="368" spans="1:3" ht="11.25">
      <c r="A368" s="20" t="s">
        <v>1220</v>
      </c>
      <c r="B368" s="20" t="s">
        <v>1230</v>
      </c>
      <c r="C368" s="20" t="s">
        <v>1231</v>
      </c>
    </row>
    <row r="369" spans="1:3" ht="11.25">
      <c r="A369" s="20" t="s">
        <v>1220</v>
      </c>
      <c r="B369" s="20" t="s">
        <v>1232</v>
      </c>
      <c r="C369" s="20" t="s">
        <v>1233</v>
      </c>
    </row>
    <row r="370" spans="1:3" ht="11.25">
      <c r="A370" s="20" t="s">
        <v>1220</v>
      </c>
      <c r="B370" s="20" t="s">
        <v>1220</v>
      </c>
      <c r="C370" s="20" t="s">
        <v>1221</v>
      </c>
    </row>
    <row r="371" spans="1:3" ht="11.25">
      <c r="A371" s="20" t="s">
        <v>1234</v>
      </c>
      <c r="B371" s="20" t="s">
        <v>1236</v>
      </c>
      <c r="C371" s="20" t="s">
        <v>1237</v>
      </c>
    </row>
    <row r="372" spans="1:3" ht="11.25">
      <c r="A372" s="20" t="s">
        <v>1234</v>
      </c>
      <c r="B372" s="20" t="s">
        <v>1238</v>
      </c>
      <c r="C372" s="20" t="s">
        <v>1239</v>
      </c>
    </row>
    <row r="373" spans="1:3" ht="11.25">
      <c r="A373" s="20" t="s">
        <v>1234</v>
      </c>
      <c r="B373" s="20" t="s">
        <v>1240</v>
      </c>
      <c r="C373" s="20" t="s">
        <v>1241</v>
      </c>
    </row>
    <row r="374" spans="1:3" ht="11.25">
      <c r="A374" s="20" t="s">
        <v>1234</v>
      </c>
      <c r="B374" s="20" t="s">
        <v>1242</v>
      </c>
      <c r="C374" s="20" t="s">
        <v>1243</v>
      </c>
    </row>
    <row r="375" spans="1:3" ht="11.25">
      <c r="A375" s="20" t="s">
        <v>1234</v>
      </c>
      <c r="B375" s="20" t="s">
        <v>1244</v>
      </c>
      <c r="C375" s="20" t="s">
        <v>1245</v>
      </c>
    </row>
    <row r="376" spans="1:3" ht="11.25">
      <c r="A376" s="20" t="s">
        <v>1234</v>
      </c>
      <c r="B376" s="20" t="s">
        <v>1246</v>
      </c>
      <c r="C376" s="20" t="s">
        <v>1247</v>
      </c>
    </row>
    <row r="377" spans="1:3" ht="11.25">
      <c r="A377" s="20" t="s">
        <v>1234</v>
      </c>
      <c r="B377" s="20" t="s">
        <v>1248</v>
      </c>
      <c r="C377" s="20" t="s">
        <v>1249</v>
      </c>
    </row>
    <row r="378" spans="1:3" ht="11.25">
      <c r="A378" s="20" t="s">
        <v>1234</v>
      </c>
      <c r="B378" s="20" t="s">
        <v>1250</v>
      </c>
      <c r="C378" s="20" t="s">
        <v>1251</v>
      </c>
    </row>
    <row r="379" spans="1:3" ht="11.25">
      <c r="A379" s="20" t="s">
        <v>1234</v>
      </c>
      <c r="B379" s="20" t="s">
        <v>1252</v>
      </c>
      <c r="C379" s="20" t="s">
        <v>1253</v>
      </c>
    </row>
    <row r="380" spans="1:3" ht="11.25">
      <c r="A380" s="20" t="s">
        <v>1234</v>
      </c>
      <c r="B380" s="20" t="s">
        <v>1234</v>
      </c>
      <c r="C380" s="20" t="s">
        <v>1235</v>
      </c>
    </row>
    <row r="381" spans="1:3" ht="11.25">
      <c r="A381" s="20" t="s">
        <v>1254</v>
      </c>
      <c r="B381" s="20" t="s">
        <v>1256</v>
      </c>
      <c r="C381" s="20" t="s">
        <v>1257</v>
      </c>
    </row>
    <row r="382" spans="1:3" ht="11.25">
      <c r="A382" s="20" t="s">
        <v>1254</v>
      </c>
      <c r="B382" s="20" t="s">
        <v>1258</v>
      </c>
      <c r="C382" s="20" t="s">
        <v>1259</v>
      </c>
    </row>
    <row r="383" spans="1:3" ht="11.25">
      <c r="A383" s="20" t="s">
        <v>1254</v>
      </c>
      <c r="B383" s="20" t="s">
        <v>1260</v>
      </c>
      <c r="C383" s="20" t="s">
        <v>1261</v>
      </c>
    </row>
    <row r="384" spans="1:3" ht="11.25">
      <c r="A384" s="20" t="s">
        <v>1254</v>
      </c>
      <c r="B384" s="20" t="s">
        <v>1262</v>
      </c>
      <c r="C384" s="20" t="s">
        <v>1263</v>
      </c>
    </row>
    <row r="385" spans="1:3" ht="11.25">
      <c r="A385" s="20" t="s">
        <v>1254</v>
      </c>
      <c r="B385" s="20" t="s">
        <v>1264</v>
      </c>
      <c r="C385" s="20" t="s">
        <v>1265</v>
      </c>
    </row>
    <row r="386" spans="1:3" ht="11.25">
      <c r="A386" s="20" t="s">
        <v>1254</v>
      </c>
      <c r="B386" s="20" t="s">
        <v>1266</v>
      </c>
      <c r="C386" s="20" t="s">
        <v>1267</v>
      </c>
    </row>
    <row r="387" spans="1:3" ht="11.25">
      <c r="A387" s="20" t="s">
        <v>1254</v>
      </c>
      <c r="B387" s="20" t="s">
        <v>1268</v>
      </c>
      <c r="C387" s="20" t="s">
        <v>1269</v>
      </c>
    </row>
    <row r="388" spans="1:3" ht="11.25">
      <c r="A388" s="20" t="s">
        <v>1254</v>
      </c>
      <c r="B388" s="20" t="s">
        <v>1270</v>
      </c>
      <c r="C388" s="20" t="s">
        <v>1271</v>
      </c>
    </row>
    <row r="389" spans="1:3" ht="11.25">
      <c r="A389" s="20" t="s">
        <v>1254</v>
      </c>
      <c r="B389" s="20" t="s">
        <v>1272</v>
      </c>
      <c r="C389" s="20" t="s">
        <v>1273</v>
      </c>
    </row>
    <row r="390" spans="1:3" ht="11.25">
      <c r="A390" s="20" t="s">
        <v>1254</v>
      </c>
      <c r="B390" s="20" t="s">
        <v>1274</v>
      </c>
      <c r="C390" s="20" t="s">
        <v>1275</v>
      </c>
    </row>
    <row r="391" spans="1:3" ht="11.25">
      <c r="A391" s="20" t="s">
        <v>1254</v>
      </c>
      <c r="B391" s="20" t="s">
        <v>1276</v>
      </c>
      <c r="C391" s="20" t="s">
        <v>1277</v>
      </c>
    </row>
    <row r="392" spans="1:3" ht="11.25">
      <c r="A392" s="20" t="s">
        <v>1254</v>
      </c>
      <c r="B392" s="20" t="s">
        <v>1278</v>
      </c>
      <c r="C392" s="20" t="s">
        <v>1279</v>
      </c>
    </row>
    <row r="393" spans="1:3" ht="11.25">
      <c r="A393" s="20" t="s">
        <v>1254</v>
      </c>
      <c r="B393" s="20" t="s">
        <v>1280</v>
      </c>
      <c r="C393" s="20" t="s">
        <v>1281</v>
      </c>
    </row>
    <row r="394" spans="1:3" ht="11.25">
      <c r="A394" s="20" t="s">
        <v>1254</v>
      </c>
      <c r="B394" s="20" t="s">
        <v>571</v>
      </c>
      <c r="C394" s="20" t="s">
        <v>1282</v>
      </c>
    </row>
    <row r="395" spans="1:3" ht="11.25">
      <c r="A395" s="20" t="s">
        <v>1254</v>
      </c>
      <c r="B395" s="20" t="s">
        <v>1283</v>
      </c>
      <c r="C395" s="20" t="s">
        <v>1284</v>
      </c>
    </row>
    <row r="396" spans="1:3" ht="11.25">
      <c r="A396" s="20" t="s">
        <v>1254</v>
      </c>
      <c r="B396" s="20" t="s">
        <v>1285</v>
      </c>
      <c r="C396" s="20" t="s">
        <v>1286</v>
      </c>
    </row>
    <row r="397" spans="1:3" ht="11.25">
      <c r="A397" s="20" t="s">
        <v>1254</v>
      </c>
      <c r="B397" s="20" t="s">
        <v>1287</v>
      </c>
      <c r="C397" s="20" t="s">
        <v>1288</v>
      </c>
    </row>
    <row r="398" spans="1:3" ht="11.25">
      <c r="A398" s="20" t="s">
        <v>1254</v>
      </c>
      <c r="B398" s="20" t="s">
        <v>1289</v>
      </c>
      <c r="C398" s="20" t="s">
        <v>1290</v>
      </c>
    </row>
    <row r="399" spans="1:3" ht="11.25">
      <c r="A399" s="20" t="s">
        <v>1254</v>
      </c>
      <c r="B399" s="20" t="s">
        <v>1254</v>
      </c>
      <c r="C399" s="20" t="s">
        <v>1255</v>
      </c>
    </row>
    <row r="400" spans="1:3" ht="11.25">
      <c r="A400" s="20" t="s">
        <v>1254</v>
      </c>
      <c r="B400" s="20" t="s">
        <v>1291</v>
      </c>
      <c r="C400" s="20" t="s">
        <v>1292</v>
      </c>
    </row>
    <row r="401" spans="1:3" ht="11.25">
      <c r="A401" s="20" t="s">
        <v>1254</v>
      </c>
      <c r="B401" s="20" t="s">
        <v>1293</v>
      </c>
      <c r="C401" s="20" t="s">
        <v>1294</v>
      </c>
    </row>
    <row r="402" spans="1:3" ht="11.25">
      <c r="A402" s="20" t="s">
        <v>1254</v>
      </c>
      <c r="B402" s="20" t="s">
        <v>1295</v>
      </c>
      <c r="C402" s="20" t="s">
        <v>1296</v>
      </c>
    </row>
    <row r="403" spans="1:3" ht="11.25">
      <c r="A403" s="20" t="s">
        <v>1297</v>
      </c>
      <c r="B403" s="20" t="s">
        <v>1210</v>
      </c>
      <c r="C403" s="20" t="s">
        <v>1299</v>
      </c>
    </row>
    <row r="404" spans="1:3" ht="11.25">
      <c r="A404" s="20" t="s">
        <v>1297</v>
      </c>
      <c r="B404" s="20" t="s">
        <v>1300</v>
      </c>
      <c r="C404" s="20" t="s">
        <v>1301</v>
      </c>
    </row>
    <row r="405" spans="1:3" ht="11.25">
      <c r="A405" s="20" t="s">
        <v>1297</v>
      </c>
      <c r="B405" s="20" t="s">
        <v>1302</v>
      </c>
      <c r="C405" s="20" t="s">
        <v>1303</v>
      </c>
    </row>
    <row r="406" spans="1:3" ht="11.25">
      <c r="A406" s="20" t="s">
        <v>1297</v>
      </c>
      <c r="B406" s="20" t="s">
        <v>1304</v>
      </c>
      <c r="C406" s="20" t="s">
        <v>1305</v>
      </c>
    </row>
    <row r="407" spans="1:3" ht="11.25">
      <c r="A407" s="20" t="s">
        <v>1297</v>
      </c>
      <c r="B407" s="20" t="s">
        <v>1306</v>
      </c>
      <c r="C407" s="20" t="s">
        <v>1307</v>
      </c>
    </row>
    <row r="408" spans="1:3" ht="11.25">
      <c r="A408" s="20" t="s">
        <v>1297</v>
      </c>
      <c r="B408" s="20" t="s">
        <v>1308</v>
      </c>
      <c r="C408" s="20" t="s">
        <v>1309</v>
      </c>
    </row>
    <row r="409" spans="1:3" ht="11.25">
      <c r="A409" s="20" t="s">
        <v>1297</v>
      </c>
      <c r="B409" s="20" t="s">
        <v>557</v>
      </c>
      <c r="C409" s="20" t="s">
        <v>1310</v>
      </c>
    </row>
    <row r="410" spans="1:3" ht="11.25">
      <c r="A410" s="20" t="s">
        <v>1297</v>
      </c>
      <c r="B410" s="20" t="s">
        <v>1311</v>
      </c>
      <c r="C410" s="20" t="s">
        <v>1312</v>
      </c>
    </row>
    <row r="411" spans="1:3" ht="11.25">
      <c r="A411" s="20" t="s">
        <v>1297</v>
      </c>
      <c r="B411" s="20" t="s">
        <v>1313</v>
      </c>
      <c r="C411" s="20" t="s">
        <v>1314</v>
      </c>
    </row>
    <row r="412" spans="1:3" ht="11.25">
      <c r="A412" s="20" t="s">
        <v>1297</v>
      </c>
      <c r="B412" s="20" t="s">
        <v>1315</v>
      </c>
      <c r="C412" s="20" t="s">
        <v>1316</v>
      </c>
    </row>
    <row r="413" spans="1:3" ht="11.25">
      <c r="A413" s="20" t="s">
        <v>1297</v>
      </c>
      <c r="B413" s="20" t="s">
        <v>1297</v>
      </c>
      <c r="C413" s="20" t="s">
        <v>1298</v>
      </c>
    </row>
    <row r="414" spans="1:3" ht="11.25">
      <c r="A414" s="20" t="s">
        <v>1317</v>
      </c>
      <c r="B414" s="20" t="s">
        <v>1319</v>
      </c>
      <c r="C414" s="20" t="s">
        <v>1320</v>
      </c>
    </row>
    <row r="415" spans="1:3" ht="11.25">
      <c r="A415" s="20" t="s">
        <v>1317</v>
      </c>
      <c r="B415" s="20" t="s">
        <v>1321</v>
      </c>
      <c r="C415" s="20" t="s">
        <v>1322</v>
      </c>
    </row>
    <row r="416" spans="1:3" ht="11.25">
      <c r="A416" s="20" t="s">
        <v>1317</v>
      </c>
      <c r="B416" s="20" t="s">
        <v>1323</v>
      </c>
      <c r="C416" s="20" t="s">
        <v>1324</v>
      </c>
    </row>
    <row r="417" spans="1:3" ht="11.25">
      <c r="A417" s="20" t="s">
        <v>1317</v>
      </c>
      <c r="B417" s="20" t="s">
        <v>1325</v>
      </c>
      <c r="C417" s="20" t="s">
        <v>1326</v>
      </c>
    </row>
    <row r="418" spans="1:3" ht="11.25">
      <c r="A418" s="20" t="s">
        <v>1317</v>
      </c>
      <c r="B418" s="20" t="s">
        <v>1327</v>
      </c>
      <c r="C418" s="20" t="s">
        <v>1328</v>
      </c>
    </row>
    <row r="419" spans="1:3" ht="11.25">
      <c r="A419" s="20" t="s">
        <v>1317</v>
      </c>
      <c r="B419" s="20" t="s">
        <v>1317</v>
      </c>
      <c r="C419" s="20" t="s">
        <v>1318</v>
      </c>
    </row>
    <row r="420" spans="1:3" ht="11.25">
      <c r="A420" s="20" t="s">
        <v>1329</v>
      </c>
      <c r="B420" s="20" t="s">
        <v>1331</v>
      </c>
      <c r="C420" s="20" t="s">
        <v>1332</v>
      </c>
    </row>
    <row r="421" spans="1:3" ht="11.25">
      <c r="A421" s="20" t="s">
        <v>1329</v>
      </c>
      <c r="B421" s="20" t="s">
        <v>1333</v>
      </c>
      <c r="C421" s="20" t="s">
        <v>1334</v>
      </c>
    </row>
    <row r="422" spans="1:3" ht="11.25">
      <c r="A422" s="20" t="s">
        <v>1329</v>
      </c>
      <c r="B422" s="20" t="s">
        <v>1335</v>
      </c>
      <c r="C422" s="20" t="s">
        <v>1336</v>
      </c>
    </row>
    <row r="423" spans="1:3" ht="11.25">
      <c r="A423" s="20" t="s">
        <v>1329</v>
      </c>
      <c r="B423" s="20" t="s">
        <v>1337</v>
      </c>
      <c r="C423" s="20" t="s">
        <v>1338</v>
      </c>
    </row>
    <row r="424" spans="1:3" ht="11.25">
      <c r="A424" s="20" t="s">
        <v>1329</v>
      </c>
      <c r="B424" s="20" t="s">
        <v>1339</v>
      </c>
      <c r="C424" s="20" t="s">
        <v>1340</v>
      </c>
    </row>
    <row r="425" spans="1:3" ht="11.25">
      <c r="A425" s="20" t="s">
        <v>1329</v>
      </c>
      <c r="B425" s="20" t="s">
        <v>1341</v>
      </c>
      <c r="C425" s="20" t="s">
        <v>1342</v>
      </c>
    </row>
    <row r="426" spans="1:3" ht="11.25">
      <c r="A426" s="20" t="s">
        <v>1329</v>
      </c>
      <c r="B426" s="20" t="s">
        <v>1343</v>
      </c>
      <c r="C426" s="20" t="s">
        <v>1344</v>
      </c>
    </row>
    <row r="427" spans="1:3" ht="11.25">
      <c r="A427" s="20" t="s">
        <v>1329</v>
      </c>
      <c r="B427" s="20" t="s">
        <v>1345</v>
      </c>
      <c r="C427" s="20" t="s">
        <v>1346</v>
      </c>
    </row>
    <row r="428" spans="1:3" ht="11.25">
      <c r="A428" s="20" t="s">
        <v>1329</v>
      </c>
      <c r="B428" s="20" t="s">
        <v>1347</v>
      </c>
      <c r="C428" s="20" t="s">
        <v>1348</v>
      </c>
    </row>
    <row r="429" spans="1:3" ht="11.25">
      <c r="A429" s="20" t="s">
        <v>1329</v>
      </c>
      <c r="B429" s="20" t="s">
        <v>1349</v>
      </c>
      <c r="C429" s="20" t="s">
        <v>1350</v>
      </c>
    </row>
    <row r="430" spans="1:3" ht="11.25">
      <c r="A430" s="20" t="s">
        <v>1329</v>
      </c>
      <c r="B430" s="20" t="s">
        <v>1351</v>
      </c>
      <c r="C430" s="20" t="s">
        <v>1352</v>
      </c>
    </row>
    <row r="431" spans="1:3" ht="11.25">
      <c r="A431" s="20" t="s">
        <v>1329</v>
      </c>
      <c r="B431" s="20" t="s">
        <v>1353</v>
      </c>
      <c r="C431" s="20" t="s">
        <v>1354</v>
      </c>
    </row>
    <row r="432" spans="1:3" ht="11.25">
      <c r="A432" s="20" t="s">
        <v>1329</v>
      </c>
      <c r="B432" s="20" t="s">
        <v>1355</v>
      </c>
      <c r="C432" s="20" t="s">
        <v>1356</v>
      </c>
    </row>
    <row r="433" spans="1:3" ht="11.25">
      <c r="A433" s="20" t="s">
        <v>1329</v>
      </c>
      <c r="B433" s="20" t="s">
        <v>1329</v>
      </c>
      <c r="C433" s="20" t="s">
        <v>1330</v>
      </c>
    </row>
    <row r="434" spans="1:3" ht="11.25">
      <c r="A434" s="20" t="s">
        <v>1357</v>
      </c>
      <c r="B434" s="20" t="s">
        <v>1359</v>
      </c>
      <c r="C434" s="20" t="s">
        <v>1360</v>
      </c>
    </row>
    <row r="435" spans="1:3" ht="11.25">
      <c r="A435" s="20" t="s">
        <v>1357</v>
      </c>
      <c r="B435" s="20" t="s">
        <v>1361</v>
      </c>
      <c r="C435" s="20" t="s">
        <v>1362</v>
      </c>
    </row>
    <row r="436" spans="1:3" ht="11.25">
      <c r="A436" s="20" t="s">
        <v>1357</v>
      </c>
      <c r="B436" s="20" t="s">
        <v>1363</v>
      </c>
      <c r="C436" s="20" t="s">
        <v>1364</v>
      </c>
    </row>
    <row r="437" spans="1:3" ht="11.25">
      <c r="A437" s="20" t="s">
        <v>1357</v>
      </c>
      <c r="B437" s="20" t="s">
        <v>1365</v>
      </c>
      <c r="C437" s="20" t="s">
        <v>1366</v>
      </c>
    </row>
    <row r="438" spans="1:3" ht="11.25">
      <c r="A438" s="20" t="s">
        <v>1357</v>
      </c>
      <c r="B438" s="20" t="s">
        <v>1367</v>
      </c>
      <c r="C438" s="20" t="s">
        <v>1368</v>
      </c>
    </row>
    <row r="439" spans="1:3" ht="11.25">
      <c r="A439" s="20" t="s">
        <v>1357</v>
      </c>
      <c r="B439" s="20" t="s">
        <v>1369</v>
      </c>
      <c r="C439" s="20" t="s">
        <v>1370</v>
      </c>
    </row>
    <row r="440" spans="1:3" ht="11.25">
      <c r="A440" s="20" t="s">
        <v>1357</v>
      </c>
      <c r="B440" s="20" t="s">
        <v>1371</v>
      </c>
      <c r="C440" s="20" t="s">
        <v>1372</v>
      </c>
    </row>
    <row r="441" spans="1:3" ht="11.25">
      <c r="A441" s="20" t="s">
        <v>1357</v>
      </c>
      <c r="B441" s="20" t="s">
        <v>1373</v>
      </c>
      <c r="C441" s="20" t="s">
        <v>1374</v>
      </c>
    </row>
    <row r="442" spans="1:3" ht="11.25">
      <c r="A442" s="20" t="s">
        <v>1357</v>
      </c>
      <c r="B442" s="20" t="s">
        <v>1375</v>
      </c>
      <c r="C442" s="20" t="s">
        <v>1376</v>
      </c>
    </row>
    <row r="443" spans="1:3" ht="11.25">
      <c r="A443" s="20" t="s">
        <v>1357</v>
      </c>
      <c r="B443" s="20" t="s">
        <v>1377</v>
      </c>
      <c r="C443" s="20" t="s">
        <v>1378</v>
      </c>
    </row>
    <row r="444" spans="1:3" ht="11.25">
      <c r="A444" s="20" t="s">
        <v>1357</v>
      </c>
      <c r="B444" s="20" t="s">
        <v>1357</v>
      </c>
      <c r="C444" s="20" t="s">
        <v>1358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Пользователь</cp:lastModifiedBy>
  <cp:lastPrinted>2011-12-26T05:01:57Z</cp:lastPrinted>
  <dcterms:created xsi:type="dcterms:W3CDTF">2004-05-21T07:18:45Z</dcterms:created>
  <dcterms:modified xsi:type="dcterms:W3CDTF">2016-04-04T06:51:21Z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